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ad.rws.nl\p-dfs01\homes\koningt\Downloads\"/>
    </mc:Choice>
  </mc:AlternateContent>
  <xr:revisionPtr revIDLastSave="0" documentId="8_{E1958459-AA1E-48EB-9F53-088F7F4593DA}" xr6:coauthVersionLast="47" xr6:coauthVersionMax="47" xr10:uidLastSave="{00000000-0000-0000-0000-000000000000}"/>
  <workbookProtection lockStructure="1"/>
  <bookViews>
    <workbookView xWindow="-110" yWindow="-110" windowWidth="38620" windowHeight="21220" tabRatio="817" xr2:uid="{6B7C2BFC-23A2-476A-A3B4-3DA115D6455F}"/>
  </bookViews>
  <sheets>
    <sheet name="Toelichting" sheetId="1" r:id="rId1"/>
    <sheet name="SCAN-resultaat" sheetId="49" r:id="rId2"/>
    <sheet name="People" sheetId="50" r:id="rId3"/>
    <sheet name="Process" sheetId="51" r:id="rId4"/>
    <sheet name="Product" sheetId="52" r:id="rId5"/>
    <sheet name="Invul" sheetId="37" state="hidden" r:id="rId6"/>
    <sheet name="Asset Owner" sheetId="11" state="hidden" r:id="rId7"/>
    <sheet name="Asset Manager" sheetId="12" state="hidden" r:id="rId8"/>
    <sheet name="Service Provider" sheetId="13" state="hidden" r:id="rId9"/>
    <sheet name="P_OHVGRapp" sheetId="15" state="hidden" r:id="rId10"/>
    <sheet name="P_Deelproject" sheetId="16" state="hidden" r:id="rId11"/>
  </sheets>
  <externalReferences>
    <externalReference r:id="rId12"/>
  </externalReferences>
  <definedNames>
    <definedName name="_xlnm.Print_Area" localSheetId="2">People!$A$5:$F$16</definedName>
    <definedName name="_xlnm.Print_Area" localSheetId="3">Process!$A$5:$F$16</definedName>
    <definedName name="_xlnm.Print_Area" localSheetId="4">Product!$A$5:$E$16</definedName>
    <definedName name="Competentiegroei_1">[1]Rekenmodel!$D$157:$D$161</definedName>
    <definedName name="informatie_02">[1]Rekenmodel!$D$99:$D$103</definedName>
    <definedName name="Informatie_1">[1]Rekenmodel!$D$92:$D$96</definedName>
    <definedName name="Informatie_2">[1]Rekenmodel!$D$99:$D$103</definedName>
    <definedName name="Integratie_1">[1]Rekenmodel!$D$107:$D$111</definedName>
    <definedName name="Kennishergebruik_1">[1]Rekenmodel!$D$149:$D$153</definedName>
    <definedName name="Proces_1">[1]Rekenmodel!$D$29:$D$33</definedName>
    <definedName name="Proces_2">[1]Rekenmodel!$D$36:$D$40</definedName>
    <definedName name="Proces_3">[1]Rekenmodel!$D$43:$D$47</definedName>
    <definedName name="Proces_4">[1]Rekenmodel!$D$50:$D$54</definedName>
    <definedName name="Proces_5">[1]Rekenmodel!#REF!</definedName>
    <definedName name="productbeschrijving_1">[1]Rekenmodel!$D$7:$D$11</definedName>
    <definedName name="productbeschrijving_2">[1]Rekenmodel!$D$14:$D$18</definedName>
    <definedName name="Regeling_1">[1]Rekenmodel!$D$58:$D$60</definedName>
    <definedName name="Regeling_2">[1]Rekenmodel!$D$63:$D$67</definedName>
    <definedName name="Regeling_3">[1]Rekenmodel!$D$70:$D$74</definedName>
    <definedName name="Regeling_4">[1]Rekenmodel!$D$77:$D$81</definedName>
    <definedName name="Regeling_5">[1]Rekenmodel!$D$84:$D$88</definedName>
    <definedName name="Sturing_1">[1]Rekenmodel!$D$115:$D$119</definedName>
    <definedName name="Sturing_2">[1]Rekenmodel!$D$129:$D$131</definedName>
    <definedName name="Sturing_3">[1]Rekenmodel!$D$122:$D$126</definedName>
    <definedName name="sturing_4">[1]Rekenmodel!$D$134:$D$138</definedName>
    <definedName name="Sturing_5">[1]Rekenmodel!$D$141:$D$145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52" l="1"/>
  <c r="Q15" i="52"/>
  <c r="O15" i="52"/>
  <c r="L15" i="52"/>
  <c r="W15" i="52"/>
  <c r="I15" i="52"/>
  <c r="V15" i="52"/>
  <c r="F15" i="52"/>
  <c r="U15" i="52"/>
  <c r="S14" i="52"/>
  <c r="Q14" i="52"/>
  <c r="O14" i="52"/>
  <c r="L14" i="52"/>
  <c r="W14" i="52"/>
  <c r="I14" i="52"/>
  <c r="V14" i="52"/>
  <c r="F14" i="52"/>
  <c r="U14" i="52"/>
  <c r="S13" i="52"/>
  <c r="Q13" i="52"/>
  <c r="O13" i="52"/>
  <c r="L13" i="52"/>
  <c r="W13" i="52"/>
  <c r="I13" i="52"/>
  <c r="V13" i="52"/>
  <c r="F13" i="52"/>
  <c r="S12" i="52"/>
  <c r="Q12" i="52"/>
  <c r="O12" i="52"/>
  <c r="L12" i="52"/>
  <c r="W12" i="52"/>
  <c r="I12" i="52"/>
  <c r="F12" i="52"/>
  <c r="U12" i="52"/>
  <c r="S11" i="52"/>
  <c r="Q11" i="52"/>
  <c r="O11" i="52"/>
  <c r="L11" i="52"/>
  <c r="I11" i="52"/>
  <c r="F11" i="52"/>
  <c r="U11" i="52"/>
  <c r="S10" i="52"/>
  <c r="Q10" i="52"/>
  <c r="O10" i="52"/>
  <c r="L10" i="52"/>
  <c r="W10" i="52"/>
  <c r="I10" i="52"/>
  <c r="V10" i="52"/>
  <c r="F10" i="52"/>
  <c r="U10" i="52"/>
  <c r="S9" i="52"/>
  <c r="Q9" i="52"/>
  <c r="O9" i="52"/>
  <c r="L9" i="52"/>
  <c r="W9" i="52"/>
  <c r="I9" i="52"/>
  <c r="V9" i="52"/>
  <c r="F9" i="52"/>
  <c r="U9" i="52"/>
  <c r="S8" i="52"/>
  <c r="Q8" i="52"/>
  <c r="O8" i="52"/>
  <c r="L8" i="52"/>
  <c r="W8" i="52"/>
  <c r="I8" i="52"/>
  <c r="V8" i="52"/>
  <c r="F8" i="52"/>
  <c r="U8" i="52"/>
  <c r="S7" i="52"/>
  <c r="Q7" i="52"/>
  <c r="O7" i="52"/>
  <c r="L7" i="52"/>
  <c r="W7" i="52"/>
  <c r="I7" i="52"/>
  <c r="V7" i="52"/>
  <c r="F7" i="52"/>
  <c r="U7" i="52"/>
  <c r="S6" i="52"/>
  <c r="S17" i="52"/>
  <c r="Q6" i="52"/>
  <c r="Q17" i="52"/>
  <c r="O6" i="52"/>
  <c r="L6" i="52"/>
  <c r="W6" i="52"/>
  <c r="I6" i="52"/>
  <c r="V6" i="52"/>
  <c r="F6" i="52"/>
  <c r="U6" i="52"/>
  <c r="S15" i="51"/>
  <c r="Q15" i="51"/>
  <c r="O15" i="51"/>
  <c r="L15" i="51"/>
  <c r="W15" i="51"/>
  <c r="I15" i="51"/>
  <c r="V15" i="51"/>
  <c r="F15" i="51"/>
  <c r="U15" i="51"/>
  <c r="S14" i="51"/>
  <c r="Q14" i="51"/>
  <c r="O14" i="51"/>
  <c r="L14" i="51"/>
  <c r="W14" i="51"/>
  <c r="I14" i="51"/>
  <c r="V14" i="51"/>
  <c r="F14" i="51"/>
  <c r="U14" i="51"/>
  <c r="S13" i="51"/>
  <c r="Q13" i="51"/>
  <c r="O13" i="51"/>
  <c r="L13" i="51"/>
  <c r="W13" i="51"/>
  <c r="I13" i="51"/>
  <c r="V13" i="51"/>
  <c r="F13" i="51"/>
  <c r="U13" i="51"/>
  <c r="S12" i="51"/>
  <c r="Q12" i="51"/>
  <c r="O12" i="51"/>
  <c r="L12" i="51"/>
  <c r="W12" i="51"/>
  <c r="I12" i="51"/>
  <c r="V12" i="51"/>
  <c r="F12" i="51"/>
  <c r="U12" i="51"/>
  <c r="S11" i="51"/>
  <c r="Q11" i="51"/>
  <c r="O11" i="51"/>
  <c r="L11" i="51"/>
  <c r="W11" i="51"/>
  <c r="I11" i="51"/>
  <c r="V11" i="51"/>
  <c r="F11" i="51"/>
  <c r="S10" i="51"/>
  <c r="Q10" i="51"/>
  <c r="O10" i="51"/>
  <c r="L10" i="51"/>
  <c r="W10" i="51"/>
  <c r="I10" i="51"/>
  <c r="V10" i="51"/>
  <c r="F10" i="51"/>
  <c r="S9" i="51"/>
  <c r="Q9" i="51"/>
  <c r="O9" i="51"/>
  <c r="L9" i="51"/>
  <c r="I9" i="51"/>
  <c r="V9" i="51"/>
  <c r="F9" i="51"/>
  <c r="U9" i="51"/>
  <c r="S8" i="51"/>
  <c r="Q8" i="51"/>
  <c r="O8" i="51"/>
  <c r="L8" i="51"/>
  <c r="I8" i="51"/>
  <c r="V8" i="51"/>
  <c r="F8" i="51"/>
  <c r="U8" i="51"/>
  <c r="S7" i="51"/>
  <c r="Q7" i="51"/>
  <c r="O7" i="51"/>
  <c r="L7" i="51"/>
  <c r="W7" i="51"/>
  <c r="I7" i="51"/>
  <c r="V7" i="51"/>
  <c r="F7" i="51"/>
  <c r="U7" i="51"/>
  <c r="S6" i="51"/>
  <c r="S17" i="51"/>
  <c r="Q6" i="51"/>
  <c r="Q17" i="51"/>
  <c r="O6" i="51"/>
  <c r="O17" i="51"/>
  <c r="L6" i="51"/>
  <c r="W6" i="51"/>
  <c r="I6" i="51"/>
  <c r="V6" i="51"/>
  <c r="F6" i="51"/>
  <c r="U6" i="51"/>
  <c r="L15" i="50"/>
  <c r="L14" i="50"/>
  <c r="L13" i="50"/>
  <c r="L12" i="50"/>
  <c r="L11" i="50"/>
  <c r="L10" i="50"/>
  <c r="L9" i="50"/>
  <c r="L8" i="50"/>
  <c r="L7" i="50"/>
  <c r="L6" i="50"/>
  <c r="I15" i="50"/>
  <c r="I14" i="50"/>
  <c r="I13" i="50"/>
  <c r="I12" i="50"/>
  <c r="I11" i="50"/>
  <c r="I10" i="50"/>
  <c r="I9" i="50"/>
  <c r="I8" i="50"/>
  <c r="I7" i="50"/>
  <c r="I6" i="50"/>
  <c r="S15" i="50"/>
  <c r="S14" i="50"/>
  <c r="S13" i="50"/>
  <c r="S12" i="50"/>
  <c r="S11" i="50"/>
  <c r="S10" i="50"/>
  <c r="S9" i="50"/>
  <c r="S8" i="50"/>
  <c r="S7" i="50"/>
  <c r="S6" i="50"/>
  <c r="Q15" i="50"/>
  <c r="Q14" i="50"/>
  <c r="Q13" i="50"/>
  <c r="Q12" i="50"/>
  <c r="Q11" i="50"/>
  <c r="Q10" i="50"/>
  <c r="Q9" i="50"/>
  <c r="Q8" i="50"/>
  <c r="Q7" i="50"/>
  <c r="Q6" i="50"/>
  <c r="O15" i="50"/>
  <c r="O14" i="50"/>
  <c r="O13" i="50"/>
  <c r="O12" i="50"/>
  <c r="O11" i="50"/>
  <c r="O10" i="50"/>
  <c r="O9" i="50"/>
  <c r="O8" i="50"/>
  <c r="O7" i="50"/>
  <c r="O6" i="50"/>
  <c r="F15" i="50"/>
  <c r="F14" i="50"/>
  <c r="F13" i="50"/>
  <c r="U13" i="50"/>
  <c r="F12" i="50"/>
  <c r="U12" i="50"/>
  <c r="F11" i="50"/>
  <c r="U11" i="50"/>
  <c r="F10" i="50"/>
  <c r="U10" i="50"/>
  <c r="F9" i="50"/>
  <c r="U9" i="50"/>
  <c r="F8" i="50"/>
  <c r="U8" i="50"/>
  <c r="F7" i="50"/>
  <c r="U7" i="50"/>
  <c r="F6" i="50"/>
  <c r="U6" i="50"/>
  <c r="V6" i="50"/>
  <c r="V7" i="50"/>
  <c r="V8" i="50"/>
  <c r="V9" i="50"/>
  <c r="V10" i="50"/>
  <c r="V11" i="50"/>
  <c r="V12" i="50"/>
  <c r="V13" i="50"/>
  <c r="V15" i="50"/>
  <c r="W9" i="50"/>
  <c r="W10" i="50"/>
  <c r="W11" i="50"/>
  <c r="W12" i="50"/>
  <c r="W13" i="50"/>
  <c r="W14" i="50"/>
  <c r="W15" i="50"/>
  <c r="W11" i="52"/>
  <c r="U10" i="51"/>
  <c r="W8" i="50"/>
  <c r="W17" i="52"/>
  <c r="E8" i="49"/>
  <c r="V12" i="52"/>
  <c r="V11" i="52"/>
  <c r="V17" i="52"/>
  <c r="E7" i="49"/>
  <c r="U13" i="52"/>
  <c r="U17" i="52"/>
  <c r="W8" i="51"/>
  <c r="W9" i="51"/>
  <c r="W17" i="51"/>
  <c r="D8" i="49"/>
  <c r="V17" i="51"/>
  <c r="D7" i="49"/>
  <c r="U11" i="51"/>
  <c r="U17" i="51"/>
  <c r="D6" i="49"/>
  <c r="O17" i="52"/>
  <c r="W7" i="50"/>
  <c r="U15" i="50"/>
  <c r="W6" i="50"/>
  <c r="V14" i="50"/>
  <c r="V17" i="50"/>
  <c r="U14" i="50"/>
  <c r="U17" i="50"/>
  <c r="Q17" i="50"/>
  <c r="S17" i="50"/>
  <c r="O17" i="50"/>
  <c r="E6" i="49"/>
  <c r="C6" i="49"/>
  <c r="C7" i="49"/>
  <c r="W17" i="50"/>
  <c r="C8" i="49"/>
</calcChain>
</file>

<file path=xl/sharedStrings.xml><?xml version="1.0" encoding="utf-8"?>
<sst xmlns="http://schemas.openxmlformats.org/spreadsheetml/2006/main" count="418" uniqueCount="176">
  <si>
    <t>Scan AM-organisatie; Toelichting</t>
  </si>
  <si>
    <t>Algemeen</t>
  </si>
  <si>
    <t>Inleiding Scan</t>
  </si>
  <si>
    <t xml:space="preserve">De scan van het AM-systeem is opgenomen in de 1e fase van het 4-faseplan, “Oriëntatie en initiatie” en richt zich op het AM-deel van DGAM. 
In Fase I ‘ORIENTATIE &amp; INITIATIE’ wordt’ een eerste verkenning gedaan van wat het verbeterperspectief is én waar data in potentie kan helpen bij het verbeteren van het Assetmanagement en wat hier de grove kosten van zullen zijn. </t>
  </si>
  <si>
    <t>Gebruik scan</t>
  </si>
  <si>
    <t>Het gebruik van de Scan AM-organisatie wordt toegelicht in het document: RWS format DGAM beschrijving Scan AM Organisatie</t>
  </si>
  <si>
    <t>Doel</t>
  </si>
  <si>
    <t>Het doel van de scan is om een beeld te krijgen bij de compleetheid, de kwaliteit en de wijze van gebruik van het huidige AM-systeem bij het betreffende object/regio. 
Door middel van de beoordeling ten aanzien van de rollen, de processen en de informatieproducten per AM-rol wordt de scan uitgevoerd. 
Hiermee kan de opmaat worden gemaakt tot een plan van aanpak DGAM en worden onderbouwd en afgestemd welke zaken aandacht, actie of besluit vragen om een gedegen DGAM-traject in te zetten. Bovendien kan aan de hand van het resultaat van de scan aanwijsbaar worden gemaakt waar, hoe en in welke mate de bijdrage van DGAM het meeste waarde toevoegt en doelmatig toepasbaar is.</t>
  </si>
  <si>
    <t>Organisatie</t>
  </si>
  <si>
    <t>De organisatie van de diverse rollen in het AM-systeem</t>
  </si>
  <si>
    <t>Processen</t>
  </si>
  <si>
    <t>Hoe zijn de processen met activiteiten en besluiten georganiseerd met de line-of-sight en continue verbetering.</t>
  </si>
  <si>
    <t>Producten/systemen</t>
  </si>
  <si>
    <t>Hoe komen AM-producten tot stand en hoe worden ze gebruikt.</t>
  </si>
  <si>
    <t>Uitvoering</t>
  </si>
  <si>
    <t>Interviews</t>
  </si>
  <si>
    <t>Het doel van de interviewsessie is om verificatie te doen op de constateringen die met de bureaustudie zijn gedaan en bevestiging te doen op de beoordeling die per item is gegeven.
Op deze manier is het resultaat van de scan van het AM-systeem een gewogen en onderbouwde beoordeling.
Aan de hand van de Organisatie van de AM-rollen en de eventuele vertegenwoordigers, Asset owner, asset manager, service provider, wordt in overleg met de Asset Manager vastgesteld wie bij de interview sessie aanwezig is. Er wordt een overzicht gemaakt van welke personen aanwezig dienen te zijn bij de sessie, als vertegenwoordiging van de AM-rollen. Het functioneren van (pro-forma)asset owner wordt beoordeeld door de asset manager.
In voorbereiding op de sessie wordt het resultaat van de bureaustudie naar de genodigden gestuurd, zodat zij zich kunnen inlezen en zo nodig met aanvullende informatiestukken eventuele bevindingen kunnen bevestigen of bijstellen.
Afspraken interview sessies met rolhouders voorbereiden: locatie, datum, tijdsduur.
Van de documenten welke gebruikt zijn in de bureaustudie en met de sessie wordt een dossier opgemaakt op het netwerkopslag als naslag op de bevindingen.</t>
  </si>
  <si>
    <t>Asset Owner</t>
  </si>
  <si>
    <t>Eigenaar, geeft richting aan beleidskaders voor het assetmanagementsysteem</t>
  </si>
  <si>
    <t>Asset Manager</t>
  </si>
  <si>
    <t>de asset manager beheert en geeft invulling aan de asset om te voldoen aan de functie- en prestatie eisen afgegeven door de asset owner</t>
  </si>
  <si>
    <t>Service Provider</t>
  </si>
  <si>
    <t>Dienstverlener, In afstemming met de asset manager, Verantwoordelijk voor de activiteiten om de asset in de status te houden waarmee de prestaties, risico's en life cycle kosten beheerst kunnen worden.</t>
  </si>
  <si>
    <t>D/W</t>
  </si>
  <si>
    <t>LoS</t>
  </si>
  <si>
    <t>CV</t>
  </si>
  <si>
    <t>PKR</t>
  </si>
  <si>
    <t>Life Cycle</t>
  </si>
  <si>
    <t>tactisch</t>
  </si>
  <si>
    <t>RAMS</t>
  </si>
  <si>
    <t>Object/locatie:</t>
  </si>
  <si>
    <t>Scan AM-organisatie; Resultaat</t>
  </si>
  <si>
    <t>People</t>
  </si>
  <si>
    <t>Process</t>
  </si>
  <si>
    <t>Product/informatie</t>
  </si>
  <si>
    <t>Samenvatting</t>
  </si>
  <si>
    <t>AO</t>
  </si>
  <si>
    <t>AM</t>
  </si>
  <si>
    <t>SP</t>
  </si>
  <si>
    <t>Score</t>
  </si>
  <si>
    <t>Niet Aanwezig</t>
  </si>
  <si>
    <t>Niet Up-to-date</t>
  </si>
  <si>
    <t>Aanwezig &amp; Up-to-Date</t>
  </si>
  <si>
    <t>Doorleefd</t>
  </si>
  <si>
    <t>Scan AM-organisatie; People</t>
  </si>
  <si>
    <t>Kolom invullen</t>
  </si>
  <si>
    <t>Maak een keuze</t>
  </si>
  <si>
    <t>ꜜ</t>
  </si>
  <si>
    <t>Relevantie</t>
  </si>
  <si>
    <t>Constatering</t>
  </si>
  <si>
    <t>Bron/aantoning</t>
  </si>
  <si>
    <t>beoordeling</t>
  </si>
  <si>
    <t>score</t>
  </si>
  <si>
    <t>De rolhouder is in staat nut en noodzaak van assetmanagement over te brengen, de organisatie is bewust van de AM-doelstellingen.</t>
  </si>
  <si>
    <t>ja</t>
  </si>
  <si>
    <t>Nee</t>
  </si>
  <si>
    <t>Leiderschap is in verbinding met de context, omgeving, stakeholders en AM-organisatie t.a.v. het uitdragen en communicatie van visie en afgeleide doelen t.a.v. de assets</t>
  </si>
  <si>
    <t>Heerst er een cultuur waarin men voldoende herkenning en erkenning heeft voor elkaars en gezamenlijke belangen?</t>
  </si>
  <si>
    <t>Beschikken de medewerkers over de nodige veranderingsbereidheid en zijn ze voldoende geëquipeerd voor ontwikkeling in AM te maken?</t>
  </si>
  <si>
    <t>Alle rollen zijn vertegenwoordigd voldoende geëquipeerd om hun rol te vervullen, beschikbare capaciteit en ruimte om bijdrage te leveren.</t>
  </si>
  <si>
    <t>De rolhouders weten sturing te geven aan processen voor life cycle management, Onderhoud met PKR-balans en Continue verbetering. Acties en besluiten zijn onderbouwd.</t>
  </si>
  <si>
    <t>Er is eigenaarschap van resultaten, effecten, doelen en TBV's welke zijn belegd in bv RASCI</t>
  </si>
  <si>
    <t>De rolhouders zijn actief betrokken bij de implementatie en verbetering van het AM-systeem. Het contract met ON heeft insentives in lijn met de AM-doelstellingen.</t>
  </si>
  <si>
    <t>De line of sight in de organisatie is duidelijk geborgt in de rollen, vertaling kaders en voorwaarden zijn voldoende concreet en vindbaar voor opzet plannen AM &amp; OH.</t>
  </si>
  <si>
    <t>Zijn de verantwoordelijkheden t.a.v. rollen, binnen het assetmanagement duidelijk toegewezen aan specifieke medewerkers, of teams?</t>
  </si>
  <si>
    <t>Scan AM-organisatie; Process</t>
  </si>
  <si>
    <t>Bron</t>
  </si>
  <si>
    <t>Er zijn processen ingericht om  de kwaliteit van het AM-systeem vorm te geven, te evalueren en bij te sturen.</t>
  </si>
  <si>
    <t>Procedures zijn ingericht om AM-plannen en OH-plannen te actualiseren, te evalueren en bij te sturen.</t>
  </si>
  <si>
    <t>Wordt de informatie uit prestatieanalyses gebruikt om verbeteringen aan te brengen in processen? Worden (K)PI's gebruikt om prestaties van het AM te meten.</t>
  </si>
  <si>
    <t>de doelen van (alle)procedures en (alle)overleggen zijn gedefinieerd</t>
  </si>
  <si>
    <t>Procedures, overleggen, zijn ingericht om de resultaten te analyseren, afwijkingen in kaart te brengen en    verbetervoorstellen, besluiten en acties transparant met motivatie te voorzien.</t>
  </si>
  <si>
    <t>Procedures en overleggen zijn voorzien van duiding verantwoordelijken (bv. RASCI)</t>
  </si>
  <si>
    <t>Procedures zijn ingericht om de context te bewaken en acties te definieren als dit de AM-doelen nadelig beïnvloed.</t>
  </si>
  <si>
    <t>Procedures met doelen en verwachte resultaten van de onderhoudsactiviteiten zijn opgenomen in contract.</t>
  </si>
  <si>
    <t>Zijn er duidelijke protocollen voor het beheren van assets op verschillende stadia van hun levenscyclus?</t>
  </si>
  <si>
    <t>Is er een systematische aanpak voor het omgaan met onzekerheden met betrekking tot assets?</t>
  </si>
  <si>
    <t>Scan AM-organisatie; Product</t>
  </si>
  <si>
    <t>Product</t>
  </si>
  <si>
    <t>De AM-visie, strategie en AM-model is geformuleerd in een duidelijk plan(SAMP, TAMP). Een risico acceptatie matrix wordt toegepast ten aanzien van de AM-doelstellingen. Bedrijfswaardenmatrix</t>
  </si>
  <si>
    <t xml:space="preserve">Een Assetmanagementplan, met conceptueel model is opgesteld waarin is omschreven hoe het LCM van de assets geborgd is, en hoe de onderbouwing voor de besluitvorming gedaan wordt. </t>
  </si>
  <si>
    <t>Het assetregister is volledig en met alle relevante informatie ten behoeve van het beheer</t>
  </si>
  <si>
    <t>de AM-doelstellingen zijn SMART uitgewerkt naar asset functie- en prestatie eisen.</t>
  </si>
  <si>
    <t>KPI’s en een meetplan voor AM-doelen, organisatieresultaten en -effecten zijn opgesteld.</t>
  </si>
  <si>
    <t>In het asset dossier is een onderbouwing dat de configuratie, ontwerp van objecten aantoonbaar voldoet aan de functie- en prestatie-eisen.(RAMS)</t>
  </si>
  <si>
    <t>Wordt de kwaliteit van het assetbeheer gemeten en geëvalueerd? Hoe worden prestatie-indicatoren gebruikt om de kwaliteit van assetbeheer te beoordelen?</t>
  </si>
  <si>
    <t>Een OMS is ingericht in lijn met de decompositie en faaldefinities van de AM-er.</t>
  </si>
  <si>
    <t>er is een platform, dashboard of dossier waarmee de condities en faalgedrag van de assets gepresenteerd wordt.</t>
  </si>
  <si>
    <t>Maturity</t>
  </si>
  <si>
    <t>Relevant</t>
  </si>
  <si>
    <t>Chaotisch</t>
  </si>
  <si>
    <t>reactief/brandweer</t>
  </si>
  <si>
    <t>Reproduceerbaar</t>
  </si>
  <si>
    <t>Reactief/gecontroleerd</t>
  </si>
  <si>
    <t>gestandaardiseerd</t>
  </si>
  <si>
    <t>Processen zijn standaarden</t>
  </si>
  <si>
    <t>Aanwezig &amp; UptoDate</t>
  </si>
  <si>
    <t>geïntegreerd</t>
  </si>
  <si>
    <t>processen worden gecontroleerd</t>
  </si>
  <si>
    <t>Geoptimaliseerd</t>
  </si>
  <si>
    <t>Processen worden tussentijds gestuurd</t>
  </si>
  <si>
    <t>Proces</t>
  </si>
  <si>
    <t xml:space="preserve">Opstellen VGR </t>
  </si>
  <si>
    <t>Opstellen VGR, Deze rapportage geeft inzicht in de voortgang van de werkzaamheden volgens het jaarplan, gerelateerd aan de betaalposten en termijnen</t>
  </si>
  <si>
    <t>Klant/Leverancier</t>
  </si>
  <si>
    <t>Input/Output</t>
  </si>
  <si>
    <t>Kader</t>
  </si>
  <si>
    <t>in december jaarplan concept, invulling vanaf april</t>
  </si>
  <si>
    <t>Actoren</t>
  </si>
  <si>
    <t>Middelen</t>
  </si>
  <si>
    <t>Risico's</t>
  </si>
  <si>
    <t>KPI's</t>
  </si>
  <si>
    <t>RASCI</t>
  </si>
  <si>
    <t>Supplier</t>
  </si>
  <si>
    <t>input</t>
  </si>
  <si>
    <t>Proces Stap</t>
  </si>
  <si>
    <t>Output</t>
  </si>
  <si>
    <t>Client</t>
  </si>
  <si>
    <t>Omschrijving</t>
  </si>
  <si>
    <t>PM</t>
  </si>
  <si>
    <t>TM</t>
  </si>
  <si>
    <t>PL</t>
  </si>
  <si>
    <t>OM</t>
  </si>
  <si>
    <t>IM</t>
  </si>
  <si>
    <t>PB</t>
  </si>
  <si>
    <t>Systeem</t>
  </si>
  <si>
    <t>opmerking</t>
  </si>
  <si>
    <t>Start</t>
  </si>
  <si>
    <t>4-wekelijks</t>
  </si>
  <si>
    <t>S1</t>
  </si>
  <si>
    <t>Verzamelen informatie cf checklist</t>
  </si>
  <si>
    <t>R</t>
  </si>
  <si>
    <t>Rx VGR-module</t>
  </si>
  <si>
    <t>S2</t>
  </si>
  <si>
    <t xml:space="preserve">Opstellen rapportage </t>
  </si>
  <si>
    <t>S3</t>
  </si>
  <si>
    <t>Goedkeuring VGR</t>
  </si>
  <si>
    <t>VGR</t>
  </si>
  <si>
    <t>S4</t>
  </si>
  <si>
    <t>Overhandigen VGR aan CM</t>
  </si>
  <si>
    <t>I</t>
  </si>
  <si>
    <t>Eind</t>
  </si>
  <si>
    <t>Deel Project</t>
  </si>
  <si>
    <t>efficiente uitvoering deelproject</t>
  </si>
  <si>
    <t>Discipline</t>
  </si>
  <si>
    <t>MJOP</t>
  </si>
  <si>
    <t>Go op OHJP</t>
  </si>
  <si>
    <t>start</t>
  </si>
  <si>
    <t>Asset statusrapport</t>
  </si>
  <si>
    <t>Definieren van opdracht deelproject</t>
  </si>
  <si>
    <t>Opdrachtomschrijving</t>
  </si>
  <si>
    <t>Ophalen van kaders en voorwaarden voor het deelproject bij team uiterwaarde en stakeholders. Dit heeft plaatsgevonden in P_MJOP. Dit wordt opgenomen in opdrachtomschrijving, vergunningen, risico's en kaders en voorwaarden</t>
  </si>
  <si>
    <t>A</t>
  </si>
  <si>
    <t>S</t>
  </si>
  <si>
    <t>C</t>
  </si>
  <si>
    <t>Financieel rapport</t>
  </si>
  <si>
    <t>Demarceren van activiteiten</t>
  </si>
  <si>
    <t>Vanuit de opdrachtomschrijving definieren van activiteiten welke leiden tot het volbrengen van de opdracht(onderzoeken, ontwerpen, ter voorbereiding, realisatie)</t>
  </si>
  <si>
    <t>i</t>
  </si>
  <si>
    <t>Calculeren</t>
  </si>
  <si>
    <t>offerte(s)</t>
  </si>
  <si>
    <t>Uitvragen van activiteiten en het offreren van activiteiten</t>
  </si>
  <si>
    <t xml:space="preserve">Ontwerp </t>
  </si>
  <si>
    <t>Ontwerp</t>
  </si>
  <si>
    <t>Het doen van het ontwerp (VO, DO en UO) door ingenieursbureaus</t>
  </si>
  <si>
    <t>B5</t>
  </si>
  <si>
    <t>Acceptatie ontwerp?</t>
  </si>
  <si>
    <t>Acceptatie van het ontwerp door OG</t>
  </si>
  <si>
    <t>S6</t>
  </si>
  <si>
    <t>Aanvraag vergunningen</t>
  </si>
  <si>
    <t>aanvraag van vergunningen voor dit project</t>
  </si>
  <si>
    <t>S7</t>
  </si>
  <si>
    <t>Werkvoorbereiding</t>
  </si>
  <si>
    <t>S8</t>
  </si>
  <si>
    <t>Realisatie</t>
  </si>
  <si>
    <t>Datakwaliteit en betrouwbaarheid wordt actief gemonitord op ABC. Data m.b.t. asset en onderhoud registratie, zoals resp.: onderdelen en storingen.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</si>
</sst>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b/>
      <sz val="22"/>
      <color theme="1"/>
      <name val="Calibri"/>
      <family val="2"/>
      <scheme val="minor"/>
    </font>
    <font>
      <sz val="9"/>
      <color theme="1"/>
      <name val="Verdana"/>
      <family val="2"/>
    </font>
    <font>
      <sz val="11"/>
      <color rgb="FF002060"/>
      <name val="Calibri"/>
      <family val="2"/>
      <scheme val="minor"/>
    </font>
    <font>
      <sz val="9"/>
      <color rgb="FF000000"/>
      <name val="Verdana"/>
      <family val="2"/>
    </font>
    <font>
      <b/>
      <u/>
      <sz val="18"/>
      <color theme="1"/>
      <name val="Calibri"/>
      <family val="2"/>
      <scheme val="minor"/>
    </font>
    <font>
      <b/>
      <sz val="16"/>
      <color theme="1"/>
      <name val="Calibri"/>
      <family val="2"/>
      <scheme val="minor"/>
    </font>
    <font>
      <b/>
      <sz val="24"/>
      <color theme="1"/>
      <name val="Verdana"/>
      <family val="2"/>
    </font>
    <font>
      <b/>
      <sz val="2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4999847407452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s>
  <cellStyleXfs count="3">
    <xf numFmtId="0" fontId="0" fillId="0" borderId="0"/>
    <xf numFmtId="0" fontId="3" fillId="0" borderId="0" applyNumberFormat="0" applyFill="0" applyBorder="0" applyAlignment="0" applyProtection="0"/>
    <xf numFmtId="0" fontId="5" fillId="0" borderId="0"/>
  </cellStyleXfs>
  <cellXfs count="133">
    <xf numFmtId="0" fontId="0" fillId="0" borderId="0" xfId="0"/>
    <xf numFmtId="0" fontId="0" fillId="0" borderId="0" xfId="0" applyAlignment="1">
      <alignment wrapText="1"/>
    </xf>
    <xf numFmtId="0" fontId="0" fillId="0" borderId="1" xfId="0" applyBorder="1" applyAlignment="1">
      <alignment vertical="top"/>
    </xf>
    <xf numFmtId="0" fontId="0" fillId="0" borderId="1" xfId="0" applyBorder="1" applyAlignment="1">
      <alignment vertical="top" wrapText="1"/>
    </xf>
    <xf numFmtId="0" fontId="1" fillId="0" borderId="1" xfId="0" applyFont="1" applyBorder="1" applyAlignment="1">
      <alignment wrapText="1"/>
    </xf>
    <xf numFmtId="0" fontId="0" fillId="0" borderId="1" xfId="0" applyBorder="1" applyAlignment="1">
      <alignment wrapText="1"/>
    </xf>
    <xf numFmtId="0" fontId="1" fillId="0" borderId="2" xfId="0" applyFont="1" applyBorder="1" applyAlignment="1">
      <alignment wrapText="1"/>
    </xf>
    <xf numFmtId="0" fontId="0" fillId="0" borderId="2" xfId="0" applyBorder="1" applyAlignment="1">
      <alignment vertical="top"/>
    </xf>
    <xf numFmtId="0" fontId="0" fillId="0" borderId="2" xfId="0" applyBorder="1" applyAlignment="1">
      <alignment vertical="top" wrapText="1"/>
    </xf>
    <xf numFmtId="0" fontId="1" fillId="0" borderId="3" xfId="0" applyFont="1" applyBorder="1" applyAlignment="1">
      <alignment wrapText="1"/>
    </xf>
    <xf numFmtId="0" fontId="0" fillId="0" borderId="3" xfId="0" applyBorder="1" applyAlignment="1">
      <alignment vertical="top"/>
    </xf>
    <xf numFmtId="0" fontId="0" fillId="0" borderId="3" xfId="0" applyBorder="1" applyAlignment="1">
      <alignment vertical="top" wrapText="1"/>
    </xf>
    <xf numFmtId="0" fontId="0" fillId="0" borderId="2" xfId="0" applyBorder="1" applyAlignment="1">
      <alignment wrapText="1"/>
    </xf>
    <xf numFmtId="0" fontId="0" fillId="0" borderId="3" xfId="0" applyBorder="1" applyAlignment="1">
      <alignment wrapText="1"/>
    </xf>
    <xf numFmtId="0" fontId="0" fillId="0" borderId="1" xfId="0" applyBorder="1"/>
    <xf numFmtId="0" fontId="0" fillId="0" borderId="0" xfId="0" applyAlignment="1">
      <alignment vertical="top" wrapText="1"/>
    </xf>
    <xf numFmtId="0" fontId="0" fillId="0" borderId="4" xfId="0" applyBorder="1"/>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5" xfId="0" applyFont="1" applyBorder="1" applyAlignment="1">
      <alignment wrapText="1"/>
    </xf>
    <xf numFmtId="0" fontId="1" fillId="0" borderId="7" xfId="0" applyFont="1" applyBorder="1" applyAlignment="1">
      <alignment wrapText="1"/>
    </xf>
    <xf numFmtId="0" fontId="0" fillId="0" borderId="11" xfId="0" applyBorder="1" applyAlignment="1">
      <alignment vertical="top"/>
    </xf>
    <xf numFmtId="0" fontId="0" fillId="0" borderId="12" xfId="0" applyBorder="1" applyAlignment="1">
      <alignment vertical="top"/>
    </xf>
    <xf numFmtId="0" fontId="0" fillId="0" borderId="11" xfId="0" applyBorder="1" applyAlignment="1">
      <alignment vertical="top" wrapText="1"/>
    </xf>
    <xf numFmtId="0" fontId="0" fillId="0" borderId="12" xfId="0" applyBorder="1" applyAlignment="1">
      <alignment vertical="top" wrapText="1"/>
    </xf>
    <xf numFmtId="0" fontId="0" fillId="0" borderId="8" xfId="0" applyBorder="1" applyAlignment="1">
      <alignment wrapText="1"/>
    </xf>
    <xf numFmtId="0" fontId="0" fillId="0" borderId="10" xfId="0" applyBorder="1" applyAlignment="1">
      <alignment wrapText="1"/>
    </xf>
    <xf numFmtId="0" fontId="1" fillId="0" borderId="13" xfId="0" applyFont="1" applyBorder="1" applyAlignment="1">
      <alignment wrapText="1"/>
    </xf>
    <xf numFmtId="0" fontId="1" fillId="0" borderId="14" xfId="0" applyFont="1" applyBorder="1" applyAlignment="1">
      <alignment wrapText="1"/>
    </xf>
    <xf numFmtId="0" fontId="0" fillId="2" borderId="1" xfId="0" applyFill="1" applyBorder="1"/>
    <xf numFmtId="0" fontId="0" fillId="0" borderId="1" xfId="0" applyBorder="1" applyAlignment="1">
      <alignment horizontal="left" vertical="top" wrapText="1"/>
    </xf>
    <xf numFmtId="0" fontId="1" fillId="0" borderId="1" xfId="0" applyFont="1" applyBorder="1"/>
    <xf numFmtId="0" fontId="0" fillId="0" borderId="5" xfId="0" applyBorder="1" applyAlignment="1">
      <alignment wrapText="1"/>
    </xf>
    <xf numFmtId="0" fontId="0" fillId="0" borderId="7" xfId="0" applyBorder="1" applyAlignment="1">
      <alignment wrapText="1"/>
    </xf>
    <xf numFmtId="0" fontId="0" fillId="0" borderId="11" xfId="0" applyBorder="1" applyAlignment="1">
      <alignment wrapText="1"/>
    </xf>
    <xf numFmtId="0" fontId="0" fillId="0" borderId="12" xfId="0" applyBorder="1" applyAlignment="1">
      <alignment wrapText="1"/>
    </xf>
    <xf numFmtId="0" fontId="1" fillId="0" borderId="6" xfId="0" applyFont="1" applyBorder="1" applyAlignment="1">
      <alignmen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 fillId="0" borderId="0" xfId="0" applyFont="1" applyAlignment="1">
      <alignment horizontal="center" vertical="center" textRotation="90" wrapText="1"/>
    </xf>
    <xf numFmtId="0" fontId="0" fillId="0" borderId="15" xfId="0" applyBorder="1" applyAlignment="1">
      <alignment horizontal="left" vertical="top" wrapText="1"/>
    </xf>
    <xf numFmtId="0" fontId="0" fillId="0" borderId="14" xfId="0" applyBorder="1" applyAlignment="1">
      <alignment horizontal="left" vertical="top" wrapText="1"/>
    </xf>
    <xf numFmtId="49" fontId="0" fillId="0" borderId="0" xfId="0" applyNumberFormat="1" applyAlignment="1">
      <alignment wrapText="1"/>
    </xf>
    <xf numFmtId="0" fontId="0" fillId="0" borderId="8" xfId="0" applyBorder="1" applyAlignment="1">
      <alignment vertical="top" wrapText="1"/>
    </xf>
    <xf numFmtId="0" fontId="1" fillId="0" borderId="18" xfId="0" applyFont="1" applyBorder="1" applyAlignment="1">
      <alignment vertical="top" wrapText="1"/>
    </xf>
    <xf numFmtId="0" fontId="0" fillId="0" borderId="16" xfId="0" applyBorder="1" applyAlignment="1">
      <alignment vertical="top" wrapText="1"/>
    </xf>
    <xf numFmtId="0" fontId="6" fillId="4" borderId="0" xfId="0" applyFont="1" applyFill="1" applyAlignment="1">
      <alignment vertical="center" wrapText="1"/>
    </xf>
    <xf numFmtId="0" fontId="0" fillId="3" borderId="0" xfId="0" applyFill="1" applyAlignment="1">
      <alignment wrapText="1"/>
    </xf>
    <xf numFmtId="0" fontId="0" fillId="3" borderId="1" xfId="0" applyFill="1" applyBorder="1" applyAlignment="1">
      <alignment vertical="top" wrapText="1"/>
    </xf>
    <xf numFmtId="0" fontId="1" fillId="0" borderId="20" xfId="0" applyFont="1" applyBorder="1" applyAlignment="1">
      <alignment horizontal="center" vertical="center" textRotation="90"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1" fillId="0" borderId="0" xfId="0" applyFont="1"/>
    <xf numFmtId="0" fontId="1" fillId="0" borderId="0" xfId="0" applyFont="1" applyAlignment="1">
      <alignment vertical="top" wrapText="1"/>
    </xf>
    <xf numFmtId="0" fontId="1" fillId="0" borderId="5" xfId="0" applyFont="1" applyBorder="1" applyAlignment="1">
      <alignment vertical="top" wrapText="1"/>
    </xf>
    <xf numFmtId="0" fontId="1" fillId="0" borderId="7" xfId="0" applyFont="1" applyBorder="1" applyAlignment="1">
      <alignment vertical="top" wrapText="1"/>
    </xf>
    <xf numFmtId="0" fontId="0" fillId="0" borderId="10" xfId="0" applyBorder="1" applyAlignment="1">
      <alignment vertical="top" wrapText="1"/>
    </xf>
    <xf numFmtId="0" fontId="6" fillId="3" borderId="0" xfId="0" applyFont="1" applyFill="1" applyAlignment="1">
      <alignment vertical="center" wrapText="1"/>
    </xf>
    <xf numFmtId="0" fontId="0" fillId="5" borderId="2" xfId="0" applyFill="1" applyBorder="1" applyAlignment="1">
      <alignment vertical="top" wrapText="1"/>
    </xf>
    <xf numFmtId="0" fontId="0" fillId="5" borderId="16" xfId="0" applyFill="1" applyBorder="1" applyAlignment="1">
      <alignment vertical="top" wrapText="1"/>
    </xf>
    <xf numFmtId="0" fontId="0" fillId="2" borderId="1" xfId="0" applyFill="1" applyBorder="1" applyAlignment="1">
      <alignment vertical="top" wrapText="1"/>
    </xf>
    <xf numFmtId="0" fontId="0" fillId="2" borderId="9" xfId="0" applyFill="1" applyBorder="1" applyAlignment="1">
      <alignment vertical="top" wrapText="1"/>
    </xf>
    <xf numFmtId="0" fontId="3" fillId="0" borderId="5" xfId="1" quotePrefix="1" applyBorder="1" applyAlignment="1">
      <alignment vertical="top" wrapText="1"/>
    </xf>
    <xf numFmtId="0" fontId="7" fillId="0" borderId="0" xfId="0" applyFont="1"/>
    <xf numFmtId="0" fontId="0" fillId="0" borderId="0" xfId="0" applyAlignment="1" applyProtection="1">
      <alignment wrapText="1"/>
      <protection locked="0"/>
    </xf>
    <xf numFmtId="0" fontId="0" fillId="0" borderId="2" xfId="0" applyBorder="1" applyAlignment="1" applyProtection="1">
      <alignment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0" xfId="0" applyProtection="1">
      <protection locked="0"/>
    </xf>
    <xf numFmtId="0" fontId="0" fillId="0" borderId="19"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wrapText="1"/>
      <protection locked="0"/>
    </xf>
    <xf numFmtId="0" fontId="4" fillId="0" borderId="0" xfId="0" applyFont="1" applyAlignment="1">
      <alignment horizontal="center"/>
    </xf>
    <xf numFmtId="0" fontId="0" fillId="0" borderId="5" xfId="0" applyBorder="1"/>
    <xf numFmtId="0" fontId="0" fillId="0" borderId="11" xfId="0" applyBorder="1"/>
    <xf numFmtId="0" fontId="0" fillId="0" borderId="8" xfId="0" applyBorder="1"/>
    <xf numFmtId="0" fontId="0" fillId="0" borderId="24" xfId="0" applyBorder="1"/>
    <xf numFmtId="0" fontId="0" fillId="0" borderId="25" xfId="0" applyBorder="1"/>
    <xf numFmtId="0" fontId="0" fillId="0" borderId="26" xfId="0" applyBorder="1"/>
    <xf numFmtId="0" fontId="0" fillId="0" borderId="27" xfId="0" applyBorder="1"/>
    <xf numFmtId="0" fontId="1" fillId="0" borderId="0" xfId="0" applyFont="1" applyAlignment="1">
      <alignment horizontal="center"/>
    </xf>
    <xf numFmtId="0" fontId="3" fillId="0" borderId="0" xfId="1" applyAlignment="1">
      <alignment horizontal="center"/>
    </xf>
    <xf numFmtId="0" fontId="0" fillId="0" borderId="0" xfId="0" applyAlignment="1">
      <alignment horizontal="center"/>
    </xf>
    <xf numFmtId="0" fontId="0" fillId="0" borderId="28" xfId="0" applyBorder="1"/>
    <xf numFmtId="0" fontId="0" fillId="0" borderId="17" xfId="0" applyBorder="1"/>
    <xf numFmtId="0" fontId="0" fillId="0" borderId="29" xfId="0" applyBorder="1"/>
    <xf numFmtId="0" fontId="0" fillId="0" borderId="1" xfId="0" applyBorder="1" applyProtection="1">
      <protection locked="0"/>
    </xf>
    <xf numFmtId="0" fontId="9" fillId="7" borderId="13" xfId="0" applyFont="1" applyFill="1" applyBorder="1"/>
    <xf numFmtId="0" fontId="0" fillId="8" borderId="0" xfId="0" applyFill="1" applyAlignment="1">
      <alignment horizontal="center" vertical="center"/>
    </xf>
    <xf numFmtId="0" fontId="0" fillId="6" borderId="15" xfId="0" applyFill="1" applyBorder="1" applyProtection="1">
      <protection locked="0"/>
    </xf>
    <xf numFmtId="0" fontId="0" fillId="0" borderId="0" xfId="0" applyAlignment="1">
      <alignment horizontal="center" vertical="center"/>
    </xf>
    <xf numFmtId="0" fontId="9" fillId="7" borderId="0" xfId="0" applyFont="1" applyFill="1"/>
    <xf numFmtId="0" fontId="0" fillId="6" borderId="0" xfId="0" applyFill="1" applyProtection="1">
      <protection locked="0"/>
    </xf>
    <xf numFmtId="0" fontId="10" fillId="8" borderId="17" xfId="0" applyFont="1" applyFill="1" applyBorder="1" applyAlignment="1">
      <alignment horizontal="center" vertical="center"/>
    </xf>
    <xf numFmtId="0" fontId="11" fillId="0" borderId="0" xfId="0" applyFont="1"/>
    <xf numFmtId="0" fontId="10" fillId="8" borderId="0" xfId="0" applyFont="1" applyFill="1" applyAlignment="1">
      <alignment horizontal="center" vertical="center"/>
    </xf>
    <xf numFmtId="0" fontId="0" fillId="0" borderId="31" xfId="0" applyBorder="1"/>
    <xf numFmtId="0" fontId="1" fillId="0" borderId="24" xfId="0" applyFont="1" applyBorder="1"/>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applyAlignment="1" applyProtection="1">
      <alignment horizontal="center" vertical="center"/>
      <protection locked="0"/>
    </xf>
    <xf numFmtId="0" fontId="0" fillId="0" borderId="12" xfId="0" applyBorder="1" applyAlignment="1">
      <alignment horizontal="center" vertical="center" wrapText="1"/>
    </xf>
    <xf numFmtId="0" fontId="0" fillId="0" borderId="8" xfId="0" applyBorder="1" applyAlignment="1" applyProtection="1">
      <alignment horizontal="center" vertical="center"/>
      <protection locked="0"/>
    </xf>
    <xf numFmtId="0" fontId="0" fillId="0" borderId="9" xfId="0" applyBorder="1" applyAlignment="1">
      <alignment horizontal="center" vertical="center" wrapText="1"/>
    </xf>
    <xf numFmtId="0" fontId="0" fillId="0" borderId="9" xfId="0" applyBorder="1" applyAlignment="1" applyProtection="1">
      <alignment horizontal="center" vertical="center"/>
      <protection locked="0"/>
    </xf>
    <xf numFmtId="0" fontId="0" fillId="0" borderId="10" xfId="0" applyBorder="1" applyAlignment="1">
      <alignment horizontal="center" vertical="center" wrapText="1"/>
    </xf>
    <xf numFmtId="0" fontId="3" fillId="0" borderId="14" xfId="1" applyBorder="1" applyAlignment="1">
      <alignment horizontal="left" vertical="top" wrapText="1"/>
    </xf>
    <xf numFmtId="1" fontId="0" fillId="0" borderId="1" xfId="0" applyNumberFormat="1" applyBorder="1"/>
    <xf numFmtId="1" fontId="1" fillId="0" borderId="1" xfId="0" applyNumberFormat="1" applyFont="1" applyBorder="1" applyAlignment="1">
      <alignment horizontal="center"/>
    </xf>
    <xf numFmtId="0" fontId="1" fillId="0" borderId="5" xfId="0" applyFont="1" applyBorder="1" applyAlignment="1">
      <alignment horizontal="center" vertical="center" textRotation="90" wrapText="1"/>
    </xf>
    <xf numFmtId="0" fontId="1" fillId="0" borderId="13" xfId="0" applyFont="1" applyBorder="1" applyAlignment="1">
      <alignment horizontal="center" vertical="center" textRotation="90" wrapText="1"/>
    </xf>
    <xf numFmtId="0" fontId="1" fillId="0" borderId="11"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4" fillId="0" borderId="0" xfId="0" applyFont="1" applyAlignment="1">
      <alignment horizontal="center"/>
    </xf>
    <xf numFmtId="0" fontId="4" fillId="0" borderId="17" xfId="0" applyFont="1" applyBorder="1" applyAlignment="1">
      <alignment horizontal="center"/>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0" xfId="0" applyBorder="1" applyAlignment="1" applyProtection="1">
      <alignment horizontal="center"/>
      <protection locked="0"/>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1" fillId="0" borderId="0" xfId="0" applyFont="1" applyAlignment="1">
      <alignment horizontal="center"/>
    </xf>
    <xf numFmtId="0" fontId="8" fillId="6" borderId="2" xfId="0" applyFont="1" applyFill="1" applyBorder="1" applyAlignment="1">
      <alignment horizontal="center"/>
    </xf>
    <xf numFmtId="0" fontId="8" fillId="6" borderId="30" xfId="0" applyFont="1" applyFill="1" applyBorder="1" applyAlignment="1">
      <alignment horizontal="center"/>
    </xf>
    <xf numFmtId="0" fontId="8" fillId="6" borderId="3" xfId="0" applyFont="1" applyFill="1" applyBorder="1" applyAlignment="1">
      <alignment horizontal="center"/>
    </xf>
    <xf numFmtId="0" fontId="1" fillId="0" borderId="1" xfId="0" applyFont="1" applyBorder="1" applyAlignment="1">
      <alignment horizontal="center" vertical="center" wrapText="1"/>
    </xf>
  </cellXfs>
  <cellStyles count="3">
    <cellStyle name="Hyperlink" xfId="1" builtinId="8"/>
    <cellStyle name="Standaard" xfId="0" builtinId="0"/>
    <cellStyle name="Standaard 3" xfId="2" xr:uid="{36147671-CB80-4BFE-B50C-71EC1F7212D9}"/>
  </cellStyles>
  <dxfs count="40">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00B050"/>
        </patternFill>
      </fill>
    </dxf>
    <dxf>
      <fill>
        <gradientFill degree="90">
          <stop position="0">
            <color rgb="FF00B050"/>
          </stop>
          <stop position="0.5">
            <color rgb="FFFFFF00"/>
          </stop>
          <stop position="1">
            <color rgb="FF00B050"/>
          </stop>
        </gradientFill>
      </fill>
    </dxf>
  </dxfs>
  <tableStyles count="0" defaultTableStyle="TableStyleMedium2" defaultPivotStyle="PivotStyleLight16"/>
  <colors>
    <mruColors>
      <color rgb="FF00CC00"/>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478276</xdr:colOff>
      <xdr:row>2</xdr:row>
      <xdr:rowOff>13607</xdr:rowOff>
    </xdr:to>
    <xdr:pic>
      <xdr:nvPicPr>
        <xdr:cNvPr id="7" name="Afbeelding 6">
          <a:extLst>
            <a:ext uri="{FF2B5EF4-FFF2-40B4-BE49-F238E27FC236}">
              <a16:creationId xmlns:a16="http://schemas.microsoft.com/office/drawing/2014/main" id="{26E1D662-B4C6-885D-3224-BC2F8AEA4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2492133" cy="13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106602</xdr:colOff>
      <xdr:row>5</xdr:row>
      <xdr:rowOff>204561</xdr:rowOff>
    </xdr:from>
    <xdr:to>
      <xdr:col>15</xdr:col>
      <xdr:colOff>43192</xdr:colOff>
      <xdr:row>10</xdr:row>
      <xdr:rowOff>207736</xdr:rowOff>
    </xdr:to>
    <xdr:pic>
      <xdr:nvPicPr>
        <xdr:cNvPr id="2" name="Afbeelding 1">
          <a:extLst>
            <a:ext uri="{FF2B5EF4-FFF2-40B4-BE49-F238E27FC236}">
              <a16:creationId xmlns:a16="http://schemas.microsoft.com/office/drawing/2014/main" id="{38C52623-ECCD-12E3-CD4F-5DF1C852E0F1}"/>
            </a:ext>
          </a:extLst>
        </xdr:cNvPr>
        <xdr:cNvPicPr>
          <a:picLocks noChangeAspect="1"/>
        </xdr:cNvPicPr>
      </xdr:nvPicPr>
      <xdr:blipFill>
        <a:blip xmlns:r="http://schemas.openxmlformats.org/officeDocument/2006/relationships" r:embed="rId2"/>
        <a:stretch>
          <a:fillRect/>
        </a:stretch>
      </xdr:blipFill>
      <xdr:spPr>
        <a:xfrm>
          <a:off x="7263959" y="4028168"/>
          <a:ext cx="7284447" cy="279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173550</xdr:rowOff>
    </xdr:to>
    <xdr:pic>
      <xdr:nvPicPr>
        <xdr:cNvPr id="2" name="Afbeelding 1">
          <a:extLst>
            <a:ext uri="{FF2B5EF4-FFF2-40B4-BE49-F238E27FC236}">
              <a16:creationId xmlns:a16="http://schemas.microsoft.com/office/drawing/2014/main" id="{E164C5CB-6DF9-4422-9DE5-F3449E70C0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05000" cy="109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1660332</xdr:colOff>
      <xdr:row>4</xdr:row>
      <xdr:rowOff>13327</xdr:rowOff>
    </xdr:to>
    <xdr:pic>
      <xdr:nvPicPr>
        <xdr:cNvPr id="2" name="Afbeelding 1">
          <a:extLst>
            <a:ext uri="{FF2B5EF4-FFF2-40B4-BE49-F238E27FC236}">
              <a16:creationId xmlns:a16="http://schemas.microsoft.com/office/drawing/2014/main" id="{629B2741-0B02-406A-B7F2-4A01515FB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62370" cy="1241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1789200</xdr:colOff>
      <xdr:row>4</xdr:row>
      <xdr:rowOff>30632</xdr:rowOff>
    </xdr:to>
    <xdr:pic>
      <xdr:nvPicPr>
        <xdr:cNvPr id="2" name="Afbeelding 1">
          <a:extLst>
            <a:ext uri="{FF2B5EF4-FFF2-40B4-BE49-F238E27FC236}">
              <a16:creationId xmlns:a16="http://schemas.microsoft.com/office/drawing/2014/main" id="{F7CF328A-A84D-4799-8DB1-BE61918B15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74950" cy="125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1848172</xdr:colOff>
      <xdr:row>4</xdr:row>
      <xdr:rowOff>11422</xdr:rowOff>
    </xdr:to>
    <xdr:pic>
      <xdr:nvPicPr>
        <xdr:cNvPr id="2" name="Afbeelding 1">
          <a:extLst>
            <a:ext uri="{FF2B5EF4-FFF2-40B4-BE49-F238E27FC236}">
              <a16:creationId xmlns:a16="http://schemas.microsoft.com/office/drawing/2014/main" id="{34AA8A16-3380-48CE-A144-902ACFC7EC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73045" cy="1253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s/nagelhoutm/MASTER%20of%20ENGINEERING/AMT%20-%20back%20up/Draft%200-meting%20WSH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twoordblad met info"/>
      <sheetName val="Antwoordblad (hier invullen)"/>
      <sheetName val="Uitslag"/>
      <sheetName val="Rekenmodel"/>
      <sheetName val="Maturity Check"/>
      <sheetName val="Validatie PAS 55-IAM"/>
    </sheetNames>
    <sheetDataSet>
      <sheetData sheetId="0"/>
      <sheetData sheetId="1" refreshError="1"/>
      <sheetData sheetId="2" refreshError="1"/>
      <sheetData sheetId="3">
        <row r="7">
          <cell r="D7" t="str">
            <v>Laag</v>
          </cell>
        </row>
        <row r="8">
          <cell r="D8" t="str">
            <v>Weinig</v>
          </cell>
        </row>
        <row r="9">
          <cell r="D9" t="str">
            <v>Matig</v>
          </cell>
        </row>
        <row r="10">
          <cell r="D10" t="str">
            <v>Redelijk</v>
          </cell>
        </row>
        <row r="11">
          <cell r="D11" t="str">
            <v>Hoog</v>
          </cell>
        </row>
        <row r="14">
          <cell r="D14" t="str">
            <v>Laag</v>
          </cell>
        </row>
        <row r="15">
          <cell r="D15" t="str">
            <v>Weinig</v>
          </cell>
        </row>
        <row r="16">
          <cell r="D16" t="str">
            <v>Matig</v>
          </cell>
        </row>
        <row r="17">
          <cell r="D17" t="str">
            <v>Redelijk</v>
          </cell>
        </row>
        <row r="18">
          <cell r="D18" t="str">
            <v>Hoog</v>
          </cell>
        </row>
        <row r="29">
          <cell r="D29" t="str">
            <v>Laag</v>
          </cell>
        </row>
        <row r="30">
          <cell r="D30" t="str">
            <v>Weinig</v>
          </cell>
        </row>
        <row r="31">
          <cell r="D31" t="str">
            <v>Matig</v>
          </cell>
        </row>
        <row r="32">
          <cell r="D32" t="str">
            <v>Redelijk</v>
          </cell>
        </row>
        <row r="33">
          <cell r="D33" t="str">
            <v>Hoog</v>
          </cell>
        </row>
        <row r="36">
          <cell r="D36" t="str">
            <v>Laag</v>
          </cell>
        </row>
        <row r="37">
          <cell r="D37" t="str">
            <v>Weinig</v>
          </cell>
        </row>
        <row r="38">
          <cell r="D38" t="str">
            <v>Matig</v>
          </cell>
        </row>
        <row r="39">
          <cell r="D39" t="str">
            <v>Redelijk</v>
          </cell>
        </row>
        <row r="40">
          <cell r="D40" t="str">
            <v>Hoog</v>
          </cell>
        </row>
        <row r="43">
          <cell r="D43" t="str">
            <v>Laag</v>
          </cell>
        </row>
        <row r="44">
          <cell r="D44" t="str">
            <v>Weinig</v>
          </cell>
        </row>
        <row r="45">
          <cell r="D45" t="str">
            <v>Matig</v>
          </cell>
        </row>
        <row r="46">
          <cell r="D46" t="str">
            <v>Redelijk</v>
          </cell>
        </row>
        <row r="47">
          <cell r="D47" t="str">
            <v>Hoog</v>
          </cell>
        </row>
        <row r="50">
          <cell r="D50" t="str">
            <v>Laag</v>
          </cell>
        </row>
        <row r="51">
          <cell r="D51" t="str">
            <v>Weinig</v>
          </cell>
        </row>
        <row r="52">
          <cell r="D52" t="str">
            <v>Matig</v>
          </cell>
        </row>
        <row r="53">
          <cell r="D53" t="str">
            <v>Redelijk</v>
          </cell>
        </row>
        <row r="54">
          <cell r="D54" t="str">
            <v>Hoog</v>
          </cell>
        </row>
        <row r="58">
          <cell r="D58" t="str">
            <v>Taak</v>
          </cell>
        </row>
        <row r="59">
          <cell r="D59" t="str">
            <v>Proces</v>
          </cell>
        </row>
        <row r="60">
          <cell r="D60" t="str">
            <v>Systeem</v>
          </cell>
        </row>
        <row r="63">
          <cell r="D63" t="str">
            <v>Laag</v>
          </cell>
        </row>
        <row r="64">
          <cell r="D64" t="str">
            <v>Weinig</v>
          </cell>
        </row>
        <row r="65">
          <cell r="D65" t="str">
            <v>Matig</v>
          </cell>
        </row>
        <row r="66">
          <cell r="D66" t="str">
            <v>Redelijk</v>
          </cell>
        </row>
        <row r="67">
          <cell r="D67" t="str">
            <v>Hoog</v>
          </cell>
        </row>
        <row r="70">
          <cell r="D70" t="str">
            <v>Laag</v>
          </cell>
        </row>
        <row r="71">
          <cell r="D71" t="str">
            <v>Weinig</v>
          </cell>
        </row>
        <row r="72">
          <cell r="D72" t="str">
            <v>Matig</v>
          </cell>
        </row>
        <row r="73">
          <cell r="D73" t="str">
            <v>Redelijk</v>
          </cell>
        </row>
        <row r="74">
          <cell r="D74" t="str">
            <v>Hoog</v>
          </cell>
        </row>
        <row r="77">
          <cell r="D77" t="str">
            <v>Laag</v>
          </cell>
        </row>
        <row r="78">
          <cell r="D78" t="str">
            <v>Weinig</v>
          </cell>
        </row>
        <row r="79">
          <cell r="D79" t="str">
            <v>Matig</v>
          </cell>
        </row>
        <row r="80">
          <cell r="D80" t="str">
            <v>Redelijk</v>
          </cell>
        </row>
        <row r="81">
          <cell r="D81" t="str">
            <v>Hoog</v>
          </cell>
        </row>
        <row r="84">
          <cell r="D84" t="str">
            <v>Laag</v>
          </cell>
        </row>
        <row r="85">
          <cell r="D85" t="str">
            <v>Weinig</v>
          </cell>
        </row>
        <row r="86">
          <cell r="D86" t="str">
            <v>Matig</v>
          </cell>
        </row>
        <row r="87">
          <cell r="D87" t="str">
            <v>Redelijk</v>
          </cell>
        </row>
        <row r="88">
          <cell r="D88" t="str">
            <v>Hoog</v>
          </cell>
        </row>
        <row r="92">
          <cell r="D92" t="str">
            <v>Document</v>
          </cell>
        </row>
        <row r="93">
          <cell r="D93" t="str">
            <v>Document/data</v>
          </cell>
        </row>
        <row r="94">
          <cell r="D94" t="str">
            <v>Data</v>
          </cell>
        </row>
        <row r="95">
          <cell r="D95" t="str">
            <v>Data/model</v>
          </cell>
        </row>
        <row r="96">
          <cell r="D96" t="str">
            <v>Model</v>
          </cell>
        </row>
        <row r="99">
          <cell r="D99" t="str">
            <v>Laag</v>
          </cell>
        </row>
        <row r="100">
          <cell r="D100" t="str">
            <v>Weinig</v>
          </cell>
        </row>
        <row r="101">
          <cell r="D101" t="str">
            <v>Matig</v>
          </cell>
        </row>
        <row r="102">
          <cell r="D102" t="str">
            <v>Redelijk</v>
          </cell>
        </row>
        <row r="103">
          <cell r="D103" t="str">
            <v>Hoog</v>
          </cell>
        </row>
        <row r="107">
          <cell r="D107" t="str">
            <v>Eiland</v>
          </cell>
        </row>
        <row r="108">
          <cell r="D108" t="str">
            <v>Eiland/koppeling</v>
          </cell>
        </row>
        <row r="109">
          <cell r="D109" t="str">
            <v>Koppeling</v>
          </cell>
        </row>
        <row r="110">
          <cell r="D110" t="str">
            <v>Koppeling/integraal</v>
          </cell>
        </row>
        <row r="111">
          <cell r="D111" t="str">
            <v>Integraal</v>
          </cell>
        </row>
        <row r="115">
          <cell r="D115" t="str">
            <v>Laag</v>
          </cell>
        </row>
        <row r="116">
          <cell r="D116" t="str">
            <v>Weinig</v>
          </cell>
        </row>
        <row r="117">
          <cell r="D117" t="str">
            <v>Matig</v>
          </cell>
        </row>
        <row r="118">
          <cell r="D118" t="str">
            <v>Redelijk</v>
          </cell>
        </row>
        <row r="119">
          <cell r="D119" t="str">
            <v>Hoog</v>
          </cell>
        </row>
        <row r="122">
          <cell r="D122" t="str">
            <v>Laag</v>
          </cell>
        </row>
        <row r="123">
          <cell r="D123" t="str">
            <v>Weinig</v>
          </cell>
        </row>
        <row r="124">
          <cell r="D124" t="str">
            <v>Matig</v>
          </cell>
        </row>
        <row r="125">
          <cell r="D125" t="str">
            <v>Redelijk</v>
          </cell>
        </row>
        <row r="126">
          <cell r="D126" t="str">
            <v>Hoog</v>
          </cell>
        </row>
        <row r="129">
          <cell r="D129" t="str">
            <v>Top-down</v>
          </cell>
        </row>
        <row r="130">
          <cell r="D130" t="str">
            <v>Bottom-up</v>
          </cell>
        </row>
        <row r="131">
          <cell r="D131" t="str">
            <v>Middle-out</v>
          </cell>
        </row>
        <row r="134">
          <cell r="D134" t="str">
            <v>Laag</v>
          </cell>
        </row>
        <row r="135">
          <cell r="D135" t="str">
            <v>Weinig</v>
          </cell>
        </row>
        <row r="136">
          <cell r="D136" t="str">
            <v>Matig</v>
          </cell>
        </row>
        <row r="137">
          <cell r="D137" t="str">
            <v>Redelijk</v>
          </cell>
        </row>
        <row r="138">
          <cell r="D138" t="str">
            <v>Hoog</v>
          </cell>
        </row>
        <row r="141">
          <cell r="D141" t="str">
            <v>Laag</v>
          </cell>
        </row>
        <row r="142">
          <cell r="D142" t="str">
            <v>Weinig</v>
          </cell>
        </row>
        <row r="143">
          <cell r="D143" t="str">
            <v>Matig</v>
          </cell>
        </row>
        <row r="144">
          <cell r="D144" t="str">
            <v>Redelijk</v>
          </cell>
        </row>
        <row r="145">
          <cell r="D145" t="str">
            <v>Hoog</v>
          </cell>
        </row>
        <row r="149">
          <cell r="D149" t="str">
            <v>Kennis zit in het hoofd</v>
          </cell>
        </row>
        <row r="150">
          <cell r="D150" t="str">
            <v>Kopieren oude projecten</v>
          </cell>
        </row>
        <row r="151">
          <cell r="D151" t="str">
            <v>Gezamenlijk woordenboek</v>
          </cell>
        </row>
        <row r="152">
          <cell r="D152" t="str">
            <v>Productmodellen</v>
          </cell>
        </row>
        <row r="153">
          <cell r="D153" t="str">
            <v>Integrale kennisbibliotheek</v>
          </cell>
        </row>
        <row r="157">
          <cell r="D157" t="str">
            <v>Eerste orde</v>
          </cell>
        </row>
        <row r="158">
          <cell r="D158" t="str">
            <v>Eerste/tweede orde</v>
          </cell>
        </row>
        <row r="159">
          <cell r="D159" t="str">
            <v>Tweede orde</v>
          </cell>
        </row>
        <row r="160">
          <cell r="D160" t="str">
            <v>Tweede/derde orde</v>
          </cell>
        </row>
        <row r="161">
          <cell r="D161" t="str">
            <v>Derde orde</v>
          </cell>
        </row>
      </sheetData>
      <sheetData sheetId="4" refreshError="1"/>
      <sheetData sheetId="5"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amenwerken.rws.nl/sites/M231002903/Gedeelde%20%20documenten/Werkpakket%201/06%20AM%20Organisatie/Archief/20241220_Beschrijving%20scan%20AM%20organisatie_V0.9_ready4review.doc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246D-BAC1-4401-9F3F-37A48B8D0B36}">
  <dimension ref="A1:E54"/>
  <sheetViews>
    <sheetView tabSelected="1" zoomScale="70" zoomScaleNormal="70" workbookViewId="0">
      <selection activeCell="C23" sqref="C23"/>
    </sheetView>
  </sheetViews>
  <sheetFormatPr defaultRowHeight="14.5" x14ac:dyDescent="0.35"/>
  <cols>
    <col min="1" max="1" width="10.54296875" customWidth="1"/>
    <col min="2" max="2" width="18.7265625" customWidth="1"/>
    <col min="3" max="3" width="75" customWidth="1"/>
  </cols>
  <sheetData>
    <row r="1" spans="1:5" x14ac:dyDescent="0.35">
      <c r="B1" s="120"/>
      <c r="C1" s="120"/>
    </row>
    <row r="2" spans="1:5" ht="93" customHeight="1" thickBot="1" x14ac:dyDescent="0.4">
      <c r="A2" s="38"/>
      <c r="B2" s="121"/>
      <c r="C2" s="121"/>
    </row>
    <row r="3" spans="1:5" ht="93" customHeight="1" thickBot="1" x14ac:dyDescent="0.75">
      <c r="A3" s="38"/>
      <c r="B3" s="79"/>
      <c r="C3" s="101" t="s">
        <v>0</v>
      </c>
      <c r="D3" s="101"/>
      <c r="E3" s="101"/>
    </row>
    <row r="4" spans="1:5" ht="87" x14ac:dyDescent="0.35">
      <c r="A4" s="116" t="s">
        <v>1</v>
      </c>
      <c r="B4" s="39" t="s">
        <v>2</v>
      </c>
      <c r="C4" s="40" t="s">
        <v>3</v>
      </c>
    </row>
    <row r="5" spans="1:5" ht="29" x14ac:dyDescent="0.35">
      <c r="A5" s="117"/>
      <c r="B5" s="45" t="s">
        <v>4</v>
      </c>
      <c r="C5" s="113" t="s">
        <v>5</v>
      </c>
    </row>
    <row r="6" spans="1:5" ht="130.5" x14ac:dyDescent="0.35">
      <c r="A6" s="117"/>
      <c r="B6" s="45" t="s">
        <v>6</v>
      </c>
      <c r="C6" s="46" t="s">
        <v>7</v>
      </c>
    </row>
    <row r="7" spans="1:5" x14ac:dyDescent="0.35">
      <c r="A7" s="118"/>
      <c r="B7" s="31" t="s">
        <v>8</v>
      </c>
      <c r="C7" s="68" t="s">
        <v>9</v>
      </c>
    </row>
    <row r="8" spans="1:5" ht="29" x14ac:dyDescent="0.35">
      <c r="A8" s="118"/>
      <c r="B8" s="31" t="s">
        <v>10</v>
      </c>
      <c r="C8" s="41" t="s">
        <v>11</v>
      </c>
    </row>
    <row r="9" spans="1:5" x14ac:dyDescent="0.35">
      <c r="A9" s="119"/>
      <c r="B9" s="42" t="s">
        <v>12</v>
      </c>
      <c r="C9" s="43" t="s">
        <v>13</v>
      </c>
    </row>
    <row r="10" spans="1:5" ht="15" thickBot="1" x14ac:dyDescent="0.4">
      <c r="A10" s="44"/>
      <c r="B10" s="38"/>
      <c r="C10" s="38"/>
    </row>
    <row r="11" spans="1:5" ht="304.5" x14ac:dyDescent="0.35">
      <c r="A11" s="54" t="s">
        <v>14</v>
      </c>
      <c r="B11" s="55" t="s">
        <v>15</v>
      </c>
      <c r="C11" s="56" t="s">
        <v>16</v>
      </c>
    </row>
    <row r="12" spans="1:5" ht="15" thickBot="1" x14ac:dyDescent="0.4">
      <c r="A12" s="44"/>
      <c r="B12" s="38"/>
      <c r="C12" s="38"/>
    </row>
    <row r="13" spans="1:5" x14ac:dyDescent="0.35">
      <c r="A13" s="116" t="s">
        <v>8</v>
      </c>
      <c r="B13" s="39" t="s">
        <v>17</v>
      </c>
      <c r="C13" s="40" t="s">
        <v>18</v>
      </c>
    </row>
    <row r="14" spans="1:5" ht="29" x14ac:dyDescent="0.35">
      <c r="A14" s="118"/>
      <c r="B14" s="31" t="s">
        <v>19</v>
      </c>
      <c r="C14" s="41" t="s">
        <v>20</v>
      </c>
    </row>
    <row r="15" spans="1:5" ht="44" thickBot="1" x14ac:dyDescent="0.4">
      <c r="A15" s="119"/>
      <c r="B15" s="42" t="s">
        <v>21</v>
      </c>
      <c r="C15" s="43" t="s">
        <v>22</v>
      </c>
    </row>
    <row r="47" spans="2:2" x14ac:dyDescent="0.35">
      <c r="B47" t="s">
        <v>23</v>
      </c>
    </row>
    <row r="48" spans="2:2" x14ac:dyDescent="0.35">
      <c r="B48" t="s">
        <v>24</v>
      </c>
    </row>
    <row r="49" spans="1:2" x14ac:dyDescent="0.35">
      <c r="B49" t="s">
        <v>25</v>
      </c>
    </row>
    <row r="50" spans="1:2" x14ac:dyDescent="0.35">
      <c r="B50" t="s">
        <v>26</v>
      </c>
    </row>
    <row r="51" spans="1:2" x14ac:dyDescent="0.35">
      <c r="B51" t="s">
        <v>27</v>
      </c>
    </row>
    <row r="53" spans="1:2" x14ac:dyDescent="0.35">
      <c r="A53" t="s">
        <v>28</v>
      </c>
    </row>
    <row r="54" spans="1:2" x14ac:dyDescent="0.35">
      <c r="A54" t="s">
        <v>29</v>
      </c>
    </row>
  </sheetData>
  <mergeCells count="3">
    <mergeCell ref="A4:A9"/>
    <mergeCell ref="A13:A15"/>
    <mergeCell ref="B1:C2"/>
  </mergeCells>
  <hyperlinks>
    <hyperlink ref="C5" r:id="rId1" xr:uid="{1E2CE308-7271-4D62-A678-AD5F406A9145}"/>
  </hyperlinks>
  <pageMargins left="0.7" right="0.7" top="0.75" bottom="0.75" header="0.3" footer="0.3"/>
  <pageSetup paperSize="9" orientation="portrait" horizontalDpi="30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8679D-E773-416F-A96D-60E9FC31A8B2}">
  <dimension ref="A1:S17"/>
  <sheetViews>
    <sheetView zoomScaleNormal="100" workbookViewId="0">
      <selection activeCell="E5" sqref="E5"/>
    </sheetView>
  </sheetViews>
  <sheetFormatPr defaultRowHeight="14.5" x14ac:dyDescent="0.35"/>
  <cols>
    <col min="1" max="1" width="16.7265625" customWidth="1"/>
    <col min="2" max="2" width="25" customWidth="1"/>
    <col min="3" max="3" width="11.453125" customWidth="1"/>
    <col min="4" max="4" width="15.7265625" customWidth="1"/>
    <col min="5" max="5" width="6.26953125" customWidth="1"/>
    <col min="6" max="6" width="27.26953125" customWidth="1"/>
    <col min="7" max="7" width="24.7265625" customWidth="1"/>
    <col min="8" max="8" width="8.54296875" customWidth="1"/>
    <col min="9" max="9" width="25" customWidth="1"/>
    <col min="10" max="11" width="3.7265625" customWidth="1"/>
    <col min="12" max="12" width="3.26953125" customWidth="1"/>
    <col min="13" max="13" width="4.7265625" customWidth="1"/>
    <col min="14" max="15" width="3.7265625" customWidth="1"/>
    <col min="16" max="16" width="9.7265625" customWidth="1"/>
    <col min="17" max="17" width="9.54296875" customWidth="1"/>
    <col min="18" max="19" width="24.7265625" customWidth="1"/>
  </cols>
  <sheetData>
    <row r="1" spans="1:19" x14ac:dyDescent="0.35">
      <c r="A1" s="33" t="s">
        <v>101</v>
      </c>
      <c r="B1" s="34" t="s">
        <v>102</v>
      </c>
    </row>
    <row r="2" spans="1:19" ht="87" x14ac:dyDescent="0.35">
      <c r="A2" s="35" t="s">
        <v>6</v>
      </c>
      <c r="B2" s="36" t="s">
        <v>103</v>
      </c>
    </row>
    <row r="3" spans="1:19" x14ac:dyDescent="0.35">
      <c r="A3" s="35" t="s">
        <v>104</v>
      </c>
      <c r="B3" s="36"/>
    </row>
    <row r="4" spans="1:19" x14ac:dyDescent="0.35">
      <c r="A4" s="35" t="s">
        <v>105</v>
      </c>
      <c r="B4" s="36"/>
    </row>
    <row r="5" spans="1:19" ht="29" x14ac:dyDescent="0.35">
      <c r="A5" s="35" t="s">
        <v>106</v>
      </c>
      <c r="B5" s="36" t="s">
        <v>107</v>
      </c>
    </row>
    <row r="6" spans="1:19" x14ac:dyDescent="0.35">
      <c r="A6" s="35" t="s">
        <v>108</v>
      </c>
      <c r="B6" s="36"/>
    </row>
    <row r="7" spans="1:19" x14ac:dyDescent="0.35">
      <c r="A7" s="35" t="s">
        <v>109</v>
      </c>
      <c r="B7" s="36"/>
    </row>
    <row r="8" spans="1:19" x14ac:dyDescent="0.35">
      <c r="A8" s="35" t="s">
        <v>110</v>
      </c>
      <c r="B8" s="36"/>
    </row>
    <row r="9" spans="1:19" ht="15" thickBot="1" x14ac:dyDescent="0.4">
      <c r="A9" s="26" t="s">
        <v>111</v>
      </c>
      <c r="B9" s="27"/>
      <c r="F9" s="14"/>
      <c r="G9" s="14"/>
      <c r="H9" s="14"/>
      <c r="I9" s="14"/>
      <c r="J9" s="132" t="s">
        <v>112</v>
      </c>
      <c r="K9" s="132"/>
      <c r="L9" s="132"/>
      <c r="M9" s="132"/>
      <c r="N9" s="132"/>
      <c r="O9" s="132"/>
      <c r="P9" s="14"/>
      <c r="Q9" s="14"/>
      <c r="R9" s="14"/>
      <c r="S9" s="14"/>
    </row>
    <row r="10" spans="1:19" x14ac:dyDescent="0.35">
      <c r="C10" s="32" t="s">
        <v>113</v>
      </c>
      <c r="D10" s="6" t="s">
        <v>114</v>
      </c>
      <c r="E10" s="6"/>
      <c r="F10" s="4" t="s">
        <v>115</v>
      </c>
      <c r="G10" s="4" t="s">
        <v>116</v>
      </c>
      <c r="H10" s="4" t="s">
        <v>117</v>
      </c>
      <c r="I10" s="4" t="s">
        <v>118</v>
      </c>
      <c r="J10" s="17" t="s">
        <v>119</v>
      </c>
      <c r="K10" s="17" t="s">
        <v>120</v>
      </c>
      <c r="L10" s="17" t="s">
        <v>121</v>
      </c>
      <c r="M10" s="17" t="s">
        <v>122</v>
      </c>
      <c r="N10" s="17" t="s">
        <v>123</v>
      </c>
      <c r="O10" s="17" t="s">
        <v>124</v>
      </c>
      <c r="P10" s="4"/>
      <c r="Q10" s="4"/>
      <c r="R10" s="4" t="s">
        <v>125</v>
      </c>
      <c r="S10" s="4" t="s">
        <v>126</v>
      </c>
    </row>
    <row r="11" spans="1:19" x14ac:dyDescent="0.35">
      <c r="C11" s="14"/>
      <c r="D11" s="7"/>
      <c r="E11" s="7"/>
      <c r="F11" s="2" t="s">
        <v>127</v>
      </c>
      <c r="G11" s="2"/>
      <c r="H11" s="2"/>
      <c r="I11" s="3" t="s">
        <v>128</v>
      </c>
      <c r="J11" s="18"/>
      <c r="K11" s="18"/>
      <c r="L11" s="18"/>
      <c r="M11" s="18"/>
      <c r="N11" s="18"/>
      <c r="O11" s="18"/>
      <c r="P11" s="3"/>
      <c r="Q11" s="3"/>
      <c r="R11" s="14"/>
      <c r="S11" s="14"/>
    </row>
    <row r="12" spans="1:19" ht="29" x14ac:dyDescent="0.35">
      <c r="C12" s="14"/>
      <c r="D12" s="8"/>
      <c r="E12" s="8" t="s">
        <v>129</v>
      </c>
      <c r="F12" s="3" t="s">
        <v>130</v>
      </c>
      <c r="G12" s="3"/>
      <c r="H12" s="3"/>
      <c r="I12" s="3"/>
      <c r="J12" s="18"/>
      <c r="K12" s="18"/>
      <c r="L12" s="18"/>
      <c r="M12" s="18"/>
      <c r="N12" s="18"/>
      <c r="O12" s="18" t="s">
        <v>131</v>
      </c>
      <c r="P12" s="3"/>
      <c r="Q12" s="3"/>
      <c r="R12" s="3" t="s">
        <v>132</v>
      </c>
      <c r="S12" s="14"/>
    </row>
    <row r="13" spans="1:19" x14ac:dyDescent="0.35">
      <c r="C13" s="14"/>
      <c r="D13" s="8"/>
      <c r="E13" s="8" t="s">
        <v>133</v>
      </c>
      <c r="F13" s="3" t="s">
        <v>134</v>
      </c>
      <c r="G13" s="3"/>
      <c r="H13" s="3"/>
      <c r="I13" s="3"/>
      <c r="J13" s="18"/>
      <c r="K13" s="18"/>
      <c r="L13" s="18"/>
      <c r="M13" s="18"/>
      <c r="N13" s="18"/>
      <c r="O13" s="18"/>
      <c r="P13" s="3"/>
      <c r="Q13" s="3"/>
      <c r="R13" s="3" t="s">
        <v>132</v>
      </c>
      <c r="S13" s="14"/>
    </row>
    <row r="14" spans="1:19" x14ac:dyDescent="0.35">
      <c r="C14" s="14"/>
      <c r="D14" s="8"/>
      <c r="E14" s="8" t="s">
        <v>135</v>
      </c>
      <c r="F14" s="3" t="s">
        <v>136</v>
      </c>
      <c r="G14" s="3" t="s">
        <v>137</v>
      </c>
      <c r="H14" s="3"/>
      <c r="I14" s="3"/>
      <c r="J14" s="18"/>
      <c r="K14" s="18"/>
      <c r="L14" s="18"/>
      <c r="M14" s="18"/>
      <c r="N14" s="18"/>
      <c r="O14" s="18"/>
      <c r="P14" s="3"/>
      <c r="Q14" s="3"/>
      <c r="R14" s="3" t="s">
        <v>132</v>
      </c>
      <c r="S14" s="14"/>
    </row>
    <row r="15" spans="1:19" x14ac:dyDescent="0.35">
      <c r="C15" s="14"/>
      <c r="D15" s="8"/>
      <c r="E15" s="8" t="s">
        <v>138</v>
      </c>
      <c r="F15" s="3" t="s">
        <v>139</v>
      </c>
      <c r="G15" s="3"/>
      <c r="H15" s="3"/>
      <c r="I15" s="3"/>
      <c r="J15" s="18" t="s">
        <v>140</v>
      </c>
      <c r="K15" s="18"/>
      <c r="L15" s="19"/>
      <c r="M15" s="18"/>
      <c r="N15" s="18"/>
      <c r="O15" s="18" t="s">
        <v>131</v>
      </c>
      <c r="P15" s="3"/>
      <c r="Q15" s="3"/>
      <c r="R15" s="3" t="s">
        <v>132</v>
      </c>
      <c r="S15" s="14"/>
    </row>
    <row r="16" spans="1:19" x14ac:dyDescent="0.35">
      <c r="C16" s="14"/>
      <c r="D16" s="3"/>
      <c r="E16" s="3"/>
      <c r="F16" s="5" t="s">
        <v>141</v>
      </c>
      <c r="G16" s="3"/>
      <c r="H16" s="3"/>
      <c r="I16" s="3"/>
      <c r="J16" s="18"/>
      <c r="K16" s="18"/>
      <c r="L16" s="18"/>
      <c r="M16" s="18"/>
      <c r="N16" s="18"/>
      <c r="O16" s="18"/>
      <c r="P16" s="3"/>
      <c r="Q16" s="3"/>
      <c r="R16" s="14"/>
      <c r="S16" s="14"/>
    </row>
    <row r="17" spans="4:17" x14ac:dyDescent="0.35">
      <c r="D17" s="1"/>
      <c r="E17" s="1"/>
      <c r="F17" s="1"/>
      <c r="G17" s="1"/>
      <c r="H17" s="1"/>
      <c r="I17" s="1"/>
      <c r="P17" s="1"/>
      <c r="Q17" s="1"/>
    </row>
  </sheetData>
  <mergeCells count="1">
    <mergeCell ref="J9:O9"/>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5517E-8372-4FDD-92AE-CE0392E59F20}">
  <dimension ref="A1:Q22"/>
  <sheetViews>
    <sheetView zoomScaleNormal="100" workbookViewId="0">
      <selection activeCell="B13" sqref="B13"/>
    </sheetView>
  </sheetViews>
  <sheetFormatPr defaultRowHeight="14.5" x14ac:dyDescent="0.35"/>
  <cols>
    <col min="1" max="1" width="17.54296875" customWidth="1"/>
    <col min="2" max="2" width="24.26953125" customWidth="1"/>
    <col min="3" max="3" width="19" customWidth="1"/>
    <col min="4" max="4" width="18.7265625" customWidth="1"/>
    <col min="6" max="6" width="20.26953125" customWidth="1"/>
    <col min="7" max="8" width="18.7265625" customWidth="1"/>
    <col min="9" max="9" width="49.7265625" customWidth="1"/>
    <col min="10" max="15" width="5" customWidth="1"/>
  </cols>
  <sheetData>
    <row r="1" spans="1:17" x14ac:dyDescent="0.35">
      <c r="A1" s="33" t="s">
        <v>101</v>
      </c>
      <c r="B1" s="34" t="s">
        <v>142</v>
      </c>
    </row>
    <row r="2" spans="1:17" ht="29" x14ac:dyDescent="0.35">
      <c r="A2" s="35" t="s">
        <v>6</v>
      </c>
      <c r="B2" s="36" t="s">
        <v>143</v>
      </c>
    </row>
    <row r="3" spans="1:17" x14ac:dyDescent="0.35">
      <c r="A3" s="35" t="s">
        <v>104</v>
      </c>
      <c r="B3" s="36"/>
    </row>
    <row r="4" spans="1:17" x14ac:dyDescent="0.35">
      <c r="A4" s="35" t="s">
        <v>105</v>
      </c>
      <c r="B4" s="36"/>
    </row>
    <row r="5" spans="1:17" ht="43.5" x14ac:dyDescent="0.35">
      <c r="A5" s="35" t="s">
        <v>106</v>
      </c>
      <c r="B5" s="36" t="s">
        <v>107</v>
      </c>
    </row>
    <row r="6" spans="1:17" x14ac:dyDescent="0.35">
      <c r="A6" s="35" t="s">
        <v>108</v>
      </c>
      <c r="B6" s="36"/>
    </row>
    <row r="7" spans="1:17" x14ac:dyDescent="0.35">
      <c r="A7" s="35" t="s">
        <v>109</v>
      </c>
      <c r="B7" s="36"/>
    </row>
    <row r="8" spans="1:17" x14ac:dyDescent="0.35">
      <c r="A8" s="35" t="s">
        <v>110</v>
      </c>
      <c r="B8" s="36"/>
    </row>
    <row r="9" spans="1:17" ht="15" thickBot="1" x14ac:dyDescent="0.4">
      <c r="A9" s="26" t="s">
        <v>111</v>
      </c>
      <c r="B9" s="27"/>
    </row>
    <row r="10" spans="1:17" ht="15" thickBot="1" x14ac:dyDescent="0.4">
      <c r="C10" s="14"/>
      <c r="D10" s="14"/>
      <c r="E10" s="16"/>
      <c r="F10" s="16"/>
      <c r="G10" s="14"/>
      <c r="H10" s="14"/>
      <c r="I10" s="14"/>
      <c r="J10" s="132" t="s">
        <v>112</v>
      </c>
      <c r="K10" s="132"/>
      <c r="L10" s="132"/>
      <c r="M10" s="132"/>
      <c r="N10" s="132"/>
      <c r="O10" s="132"/>
      <c r="P10" s="14"/>
      <c r="Q10" s="14"/>
    </row>
    <row r="11" spans="1:17" ht="29" x14ac:dyDescent="0.35">
      <c r="C11" s="4" t="s">
        <v>113</v>
      </c>
      <c r="D11" s="6" t="s">
        <v>114</v>
      </c>
      <c r="E11" s="20"/>
      <c r="F11" s="21" t="s">
        <v>115</v>
      </c>
      <c r="G11" s="9" t="s">
        <v>116</v>
      </c>
      <c r="H11" s="9" t="s">
        <v>117</v>
      </c>
      <c r="I11" s="4" t="s">
        <v>118</v>
      </c>
      <c r="J11" s="17" t="s">
        <v>37</v>
      </c>
      <c r="K11" s="17" t="s">
        <v>120</v>
      </c>
      <c r="L11" s="17" t="s">
        <v>121</v>
      </c>
      <c r="M11" s="17" t="s">
        <v>122</v>
      </c>
      <c r="N11" s="17" t="s">
        <v>123</v>
      </c>
      <c r="O11" s="17" t="s">
        <v>144</v>
      </c>
      <c r="P11" s="4" t="s">
        <v>125</v>
      </c>
      <c r="Q11" s="4" t="s">
        <v>126</v>
      </c>
    </row>
    <row r="12" spans="1:17" x14ac:dyDescent="0.35">
      <c r="C12" s="4" t="s">
        <v>145</v>
      </c>
      <c r="D12" s="6" t="s">
        <v>146</v>
      </c>
      <c r="E12" s="28"/>
      <c r="F12" s="29" t="s">
        <v>147</v>
      </c>
      <c r="G12" s="9"/>
      <c r="H12" s="9"/>
      <c r="I12" s="4"/>
      <c r="J12" s="17"/>
      <c r="K12" s="17"/>
      <c r="L12" s="17"/>
      <c r="M12" s="17"/>
      <c r="N12" s="17"/>
      <c r="O12" s="17"/>
      <c r="P12" s="4"/>
      <c r="Q12" s="4"/>
    </row>
    <row r="13" spans="1:17" ht="72.5" x14ac:dyDescent="0.35">
      <c r="C13" s="2"/>
      <c r="D13" s="6" t="s">
        <v>148</v>
      </c>
      <c r="E13" s="22" t="s">
        <v>129</v>
      </c>
      <c r="F13" s="23" t="s">
        <v>149</v>
      </c>
      <c r="G13" s="10" t="s">
        <v>150</v>
      </c>
      <c r="H13" s="10"/>
      <c r="I13" s="3" t="s">
        <v>151</v>
      </c>
      <c r="J13" s="18" t="s">
        <v>152</v>
      </c>
      <c r="K13" s="18" t="s">
        <v>131</v>
      </c>
      <c r="L13" s="18" t="s">
        <v>153</v>
      </c>
      <c r="M13" s="18" t="s">
        <v>154</v>
      </c>
      <c r="N13" s="18"/>
      <c r="O13" s="18"/>
      <c r="P13" s="30" t="s">
        <v>155</v>
      </c>
      <c r="Q13" s="14"/>
    </row>
    <row r="14" spans="1:17" ht="58" x14ac:dyDescent="0.35">
      <c r="C14" s="2"/>
      <c r="D14" s="6"/>
      <c r="E14" s="22" t="s">
        <v>133</v>
      </c>
      <c r="F14" s="23" t="s">
        <v>156</v>
      </c>
      <c r="G14" s="10"/>
      <c r="H14" s="10"/>
      <c r="I14" s="3" t="s">
        <v>157</v>
      </c>
      <c r="J14" s="18"/>
      <c r="K14" s="18" t="s">
        <v>158</v>
      </c>
      <c r="L14" s="18" t="s">
        <v>131</v>
      </c>
      <c r="M14" s="18"/>
      <c r="N14" s="18"/>
      <c r="O14" s="18"/>
      <c r="P14" s="30" t="s">
        <v>155</v>
      </c>
      <c r="Q14" s="14"/>
    </row>
    <row r="15" spans="1:17" x14ac:dyDescent="0.35">
      <c r="C15" s="3"/>
      <c r="D15" s="8"/>
      <c r="E15" s="22" t="s">
        <v>135</v>
      </c>
      <c r="F15" s="25" t="s">
        <v>159</v>
      </c>
      <c r="G15" s="11" t="s">
        <v>160</v>
      </c>
      <c r="H15" s="11"/>
      <c r="I15" s="3" t="s">
        <v>161</v>
      </c>
      <c r="J15" s="18"/>
      <c r="K15" s="18" t="s">
        <v>158</v>
      </c>
      <c r="L15" s="18" t="s">
        <v>131</v>
      </c>
      <c r="M15" s="18"/>
      <c r="N15" s="18"/>
      <c r="O15" s="18"/>
      <c r="P15" s="30" t="s">
        <v>155</v>
      </c>
      <c r="Q15" s="14"/>
    </row>
    <row r="16" spans="1:17" ht="29" x14ac:dyDescent="0.35">
      <c r="C16" s="3"/>
      <c r="D16" s="8"/>
      <c r="E16" s="22" t="s">
        <v>138</v>
      </c>
      <c r="F16" s="25" t="s">
        <v>162</v>
      </c>
      <c r="G16" s="11" t="s">
        <v>163</v>
      </c>
      <c r="H16" s="11"/>
      <c r="I16" s="3" t="s">
        <v>164</v>
      </c>
      <c r="J16" s="18"/>
      <c r="K16" s="18"/>
      <c r="L16" s="18" t="s">
        <v>131</v>
      </c>
      <c r="M16" s="18"/>
      <c r="N16" s="18"/>
      <c r="O16" s="18"/>
      <c r="P16" s="30" t="s">
        <v>155</v>
      </c>
      <c r="Q16" s="14"/>
    </row>
    <row r="17" spans="3:17" x14ac:dyDescent="0.35">
      <c r="C17" s="3"/>
      <c r="D17" s="8"/>
      <c r="E17" s="24" t="s">
        <v>165</v>
      </c>
      <c r="F17" s="25" t="s">
        <v>166</v>
      </c>
      <c r="G17" s="11"/>
      <c r="H17" s="11"/>
      <c r="I17" s="3" t="s">
        <v>167</v>
      </c>
      <c r="J17" s="18" t="s">
        <v>131</v>
      </c>
      <c r="K17" s="18" t="s">
        <v>158</v>
      </c>
      <c r="L17" s="18" t="s">
        <v>158</v>
      </c>
      <c r="M17" s="18"/>
      <c r="N17" s="18"/>
      <c r="O17" s="18"/>
      <c r="P17" s="30"/>
      <c r="Q17" s="14"/>
    </row>
    <row r="18" spans="3:17" ht="29" x14ac:dyDescent="0.35">
      <c r="C18" s="3"/>
      <c r="D18" s="8"/>
      <c r="E18" s="24" t="s">
        <v>168</v>
      </c>
      <c r="F18" s="25" t="s">
        <v>169</v>
      </c>
      <c r="G18" s="11"/>
      <c r="H18" s="11"/>
      <c r="I18" s="3" t="s">
        <v>170</v>
      </c>
      <c r="J18" s="18"/>
      <c r="K18" s="18"/>
      <c r="L18" s="18" t="s">
        <v>154</v>
      </c>
      <c r="M18" s="18" t="s">
        <v>131</v>
      </c>
      <c r="N18" s="18"/>
      <c r="O18" s="18"/>
      <c r="P18" s="30"/>
      <c r="Q18" s="14"/>
    </row>
    <row r="19" spans="3:17" x14ac:dyDescent="0.35">
      <c r="C19" s="3"/>
      <c r="D19" s="8"/>
      <c r="E19" s="24" t="s">
        <v>171</v>
      </c>
      <c r="F19" s="25" t="s">
        <v>172</v>
      </c>
      <c r="G19" s="11"/>
      <c r="H19" s="11"/>
      <c r="I19" s="3"/>
      <c r="J19" s="18"/>
      <c r="K19" s="18"/>
      <c r="L19" s="18"/>
      <c r="M19" s="18"/>
      <c r="N19" s="18"/>
      <c r="O19" s="18"/>
      <c r="P19" s="3"/>
      <c r="Q19" s="14"/>
    </row>
    <row r="20" spans="3:17" x14ac:dyDescent="0.35">
      <c r="C20" s="3"/>
      <c r="D20" s="8"/>
      <c r="E20" s="24" t="s">
        <v>173</v>
      </c>
      <c r="F20" s="25" t="s">
        <v>174</v>
      </c>
      <c r="G20" s="11"/>
      <c r="H20" s="11"/>
      <c r="I20" s="3"/>
      <c r="J20" s="18"/>
      <c r="K20" s="18"/>
      <c r="L20" s="19"/>
      <c r="M20" s="18"/>
      <c r="N20" s="18"/>
      <c r="O20" s="18"/>
      <c r="P20" s="3"/>
      <c r="Q20" s="14"/>
    </row>
    <row r="21" spans="3:17" x14ac:dyDescent="0.35">
      <c r="C21" s="3"/>
      <c r="D21" s="8"/>
      <c r="E21" s="24"/>
      <c r="F21" s="25"/>
      <c r="G21" s="11"/>
      <c r="H21" s="11"/>
      <c r="I21" s="3"/>
      <c r="J21" s="18"/>
      <c r="K21" s="18"/>
      <c r="L21" s="19"/>
      <c r="M21" s="18"/>
      <c r="N21" s="18"/>
      <c r="O21" s="18"/>
      <c r="P21" s="3"/>
      <c r="Q21" s="14"/>
    </row>
    <row r="22" spans="3:17" ht="15" thickBot="1" x14ac:dyDescent="0.4">
      <c r="C22" s="5"/>
      <c r="D22" s="12"/>
      <c r="E22" s="26"/>
      <c r="F22" s="27"/>
      <c r="G22" s="13"/>
      <c r="H22" s="13"/>
      <c r="I22" s="5"/>
      <c r="J22" s="18"/>
      <c r="K22" s="18"/>
      <c r="L22" s="18"/>
      <c r="M22" s="18"/>
      <c r="N22" s="18"/>
      <c r="O22" s="18"/>
      <c r="P22" s="14"/>
      <c r="Q22" s="14"/>
    </row>
  </sheetData>
  <mergeCells count="1">
    <mergeCell ref="J10:O10"/>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074C9-3E11-43A2-A264-23C4564C49C1}">
  <dimension ref="A1:H17"/>
  <sheetViews>
    <sheetView zoomScale="115" zoomScaleNormal="115" workbookViewId="0">
      <selection activeCell="C6" sqref="C6:E8"/>
    </sheetView>
  </sheetViews>
  <sheetFormatPr defaultRowHeight="14.5" x14ac:dyDescent="0.35"/>
  <cols>
    <col min="1" max="1" width="27.7265625" customWidth="1"/>
    <col min="2" max="2" width="17.26953125" customWidth="1"/>
    <col min="3" max="5" width="20" customWidth="1"/>
    <col min="6" max="6" width="5.26953125" customWidth="1"/>
    <col min="7" max="7" width="63" customWidth="1"/>
  </cols>
  <sheetData>
    <row r="1" spans="1:8" ht="58.15" customHeight="1" x14ac:dyDescent="0.35">
      <c r="A1" s="80"/>
      <c r="B1" s="125" t="s">
        <v>30</v>
      </c>
      <c r="C1" s="122"/>
      <c r="D1" s="83"/>
      <c r="E1" s="83"/>
      <c r="F1" s="83"/>
      <c r="G1" s="83"/>
      <c r="H1" s="84"/>
    </row>
    <row r="2" spans="1:8" x14ac:dyDescent="0.35">
      <c r="A2" s="81"/>
      <c r="B2" s="126"/>
      <c r="C2" s="123"/>
      <c r="H2" s="85"/>
    </row>
    <row r="3" spans="1:8" ht="15" thickBot="1" x14ac:dyDescent="0.4">
      <c r="A3" s="82"/>
      <c r="B3" s="127"/>
      <c r="C3" s="124"/>
      <c r="H3" s="85"/>
    </row>
    <row r="4" spans="1:8" ht="33" customHeight="1" x14ac:dyDescent="0.7">
      <c r="A4" s="86"/>
      <c r="C4" s="128" t="s">
        <v>31</v>
      </c>
      <c r="D4" s="128"/>
      <c r="E4" s="128"/>
      <c r="H4" s="85"/>
    </row>
    <row r="5" spans="1:8" x14ac:dyDescent="0.35">
      <c r="A5" s="86"/>
      <c r="B5" s="87"/>
      <c r="C5" s="88" t="s">
        <v>32</v>
      </c>
      <c r="D5" s="88" t="s">
        <v>33</v>
      </c>
      <c r="E5" s="88" t="s">
        <v>34</v>
      </c>
      <c r="G5" s="89" t="s">
        <v>35</v>
      </c>
      <c r="H5" s="85"/>
    </row>
    <row r="6" spans="1:8" ht="27.65" customHeight="1" x14ac:dyDescent="0.35">
      <c r="A6" s="86"/>
      <c r="B6" s="87" t="s">
        <v>36</v>
      </c>
      <c r="C6" s="115" t="e">
        <f>People!$U$17/People!$O$17</f>
        <v>#N/A</v>
      </c>
      <c r="D6" s="115" t="e">
        <f>Process!$U$17/Process!$O$17</f>
        <v>#N/A</v>
      </c>
      <c r="E6" s="115" t="e">
        <f>Product!$U$17/Product!$O$17</f>
        <v>#N/A</v>
      </c>
      <c r="G6" s="93"/>
      <c r="H6" s="85"/>
    </row>
    <row r="7" spans="1:8" ht="27.65" customHeight="1" x14ac:dyDescent="0.35">
      <c r="A7" s="86"/>
      <c r="B7" s="87" t="s">
        <v>37</v>
      </c>
      <c r="C7" s="115" t="e">
        <f>People!$V$17/People!$Q$17</f>
        <v>#N/A</v>
      </c>
      <c r="D7" s="115" t="e">
        <f>Process!$V$17/Process!$Q$17</f>
        <v>#N/A</v>
      </c>
      <c r="E7" s="115" t="e">
        <f>Product!$V$17/Product!$Q$17</f>
        <v>#N/A</v>
      </c>
      <c r="G7" s="93"/>
      <c r="H7" s="85"/>
    </row>
    <row r="8" spans="1:8" ht="27.65" customHeight="1" x14ac:dyDescent="0.35">
      <c r="A8" s="86"/>
      <c r="B8" s="87" t="s">
        <v>38</v>
      </c>
      <c r="C8" s="115" t="e">
        <f>People!$W$17/People!$S$17</f>
        <v>#N/A</v>
      </c>
      <c r="D8" s="115" t="e">
        <f>Process!$W$17/Process!$S$17</f>
        <v>#N/A</v>
      </c>
      <c r="E8" s="115" t="e">
        <f>Product!$W$17/Product!$S$17</f>
        <v>#N/A</v>
      </c>
      <c r="G8" s="93"/>
      <c r="H8" s="85"/>
    </row>
    <row r="9" spans="1:8" x14ac:dyDescent="0.35">
      <c r="A9" s="86"/>
      <c r="H9" s="85"/>
    </row>
    <row r="10" spans="1:8" x14ac:dyDescent="0.35">
      <c r="A10" s="86"/>
      <c r="C10" t="s">
        <v>39</v>
      </c>
      <c r="H10" s="85"/>
    </row>
    <row r="11" spans="1:8" x14ac:dyDescent="0.35">
      <c r="A11" s="86"/>
      <c r="C11" s="14" t="s">
        <v>40</v>
      </c>
      <c r="D11" s="114">
        <v>0.5</v>
      </c>
      <c r="H11" s="85"/>
    </row>
    <row r="12" spans="1:8" x14ac:dyDescent="0.35">
      <c r="A12" s="86"/>
      <c r="C12" s="14" t="s">
        <v>41</v>
      </c>
      <c r="D12" s="114">
        <v>1.5</v>
      </c>
      <c r="H12" s="85"/>
    </row>
    <row r="13" spans="1:8" x14ac:dyDescent="0.35">
      <c r="A13" s="86"/>
      <c r="C13" s="14" t="s">
        <v>42</v>
      </c>
      <c r="D13" s="114">
        <v>2.5</v>
      </c>
      <c r="H13" s="85"/>
    </row>
    <row r="14" spans="1:8" x14ac:dyDescent="0.35">
      <c r="A14" s="86"/>
      <c r="C14" s="14" t="s">
        <v>43</v>
      </c>
      <c r="D14" s="114">
        <v>3.5</v>
      </c>
      <c r="H14" s="85"/>
    </row>
    <row r="15" spans="1:8" x14ac:dyDescent="0.35">
      <c r="A15" s="86"/>
      <c r="H15" s="85"/>
    </row>
    <row r="16" spans="1:8" x14ac:dyDescent="0.35">
      <c r="A16" s="86"/>
      <c r="H16" s="85"/>
    </row>
    <row r="17" spans="1:8" ht="15" thickBot="1" x14ac:dyDescent="0.4">
      <c r="A17" s="90"/>
      <c r="B17" s="91"/>
      <c r="C17" s="91"/>
      <c r="D17" s="91"/>
      <c r="E17" s="91"/>
      <c r="F17" s="91"/>
      <c r="G17" s="91"/>
      <c r="H17" s="92"/>
    </row>
  </sheetData>
  <sheetProtection sheet="1" objects="1" scenarios="1"/>
  <mergeCells count="3">
    <mergeCell ref="C1:C3"/>
    <mergeCell ref="B1:B3"/>
    <mergeCell ref="C4:E4"/>
  </mergeCells>
  <conditionalFormatting sqref="C6:E8 D11:D14">
    <cfRule type="cellIs" dxfId="39" priority="1" operator="greaterThanOrEqual">
      <formula>$D$14</formula>
    </cfRule>
    <cfRule type="cellIs" dxfId="38" priority="2" operator="greaterThanOrEqual">
      <formula>$D$13</formula>
    </cfRule>
    <cfRule type="cellIs" dxfId="37" priority="3" operator="greaterThanOrEqual">
      <formula>$D$12</formula>
    </cfRule>
    <cfRule type="cellIs" dxfId="36" priority="4" operator="greaterThanOrEqual">
      <formula>$D$11</formula>
    </cfRule>
  </conditionalFormatting>
  <hyperlinks>
    <hyperlink ref="C5" location="People!A1" display="People" xr:uid="{53283146-E135-48EE-8121-A72285CD8AA4}"/>
    <hyperlink ref="D5" location="Process!A1" display="Process" xr:uid="{C98F8F47-AFD4-48A1-8CF9-21F6085974DA}"/>
    <hyperlink ref="E5" location="Product!A1" display="Product/informatie" xr:uid="{0EE17984-A6A2-4CD6-A180-3323CF526B4E}"/>
  </hyperlinks>
  <pageMargins left="0.7" right="0.7" top="0.75" bottom="0.75" header="0.3" footer="0.3"/>
  <pageSetup paperSize="9"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B650C-A4B8-445D-80A6-71E1D65249F3}">
  <sheetPr>
    <tabColor rgb="FF92D050"/>
    <pageSetUpPr fitToPage="1"/>
  </sheetPr>
  <dimension ref="A1:W30"/>
  <sheetViews>
    <sheetView zoomScale="78" zoomScaleNormal="78" workbookViewId="0">
      <selection activeCell="E6" sqref="E6:E15"/>
    </sheetView>
  </sheetViews>
  <sheetFormatPr defaultRowHeight="14.5" x14ac:dyDescent="0.35"/>
  <cols>
    <col min="1" max="1" width="6" customWidth="1"/>
    <col min="2" max="2" width="50.453125" customWidth="1"/>
    <col min="3" max="3" width="42" customWidth="1"/>
    <col min="4" max="4" width="36.7265625" customWidth="1"/>
    <col min="5" max="5" width="16" customWidth="1"/>
    <col min="6" max="6" width="6.453125" customWidth="1"/>
    <col min="7" max="7" width="4.26953125" customWidth="1"/>
    <col min="8" max="8" width="13.7265625" customWidth="1"/>
    <col min="9" max="9" width="8.26953125" customWidth="1"/>
    <col min="10" max="10" width="4" customWidth="1"/>
    <col min="11" max="11" width="13.26953125" customWidth="1"/>
    <col min="12" max="12" width="6.7265625" customWidth="1"/>
    <col min="13" max="13" width="6.54296875" customWidth="1"/>
  </cols>
  <sheetData>
    <row r="1" spans="1:23" ht="39" customHeight="1" x14ac:dyDescent="0.55000000000000004">
      <c r="A1" s="129" t="s">
        <v>44</v>
      </c>
      <c r="B1" s="130"/>
      <c r="C1" s="130"/>
      <c r="D1" s="130"/>
      <c r="E1" s="130"/>
      <c r="F1" s="130"/>
      <c r="G1" s="130"/>
      <c r="H1" s="130"/>
      <c r="I1" s="130"/>
      <c r="J1" s="130"/>
      <c r="K1" s="130"/>
      <c r="L1" s="130"/>
      <c r="M1" s="130"/>
      <c r="N1" s="130"/>
      <c r="O1" s="131"/>
    </row>
    <row r="2" spans="1:23" ht="21.65" customHeight="1" x14ac:dyDescent="0.5">
      <c r="A2" s="94"/>
      <c r="B2" s="96"/>
      <c r="C2" s="95" t="s">
        <v>45</v>
      </c>
      <c r="D2" s="95" t="s">
        <v>45</v>
      </c>
      <c r="E2" s="97" t="s">
        <v>46</v>
      </c>
      <c r="G2" s="97"/>
      <c r="H2" s="97" t="s">
        <v>46</v>
      </c>
      <c r="J2" s="97"/>
      <c r="K2" s="97" t="s">
        <v>46</v>
      </c>
      <c r="L2" s="97"/>
      <c r="M2" s="97"/>
      <c r="N2" s="97" t="s">
        <v>46</v>
      </c>
      <c r="O2" s="97"/>
      <c r="P2" s="97" t="s">
        <v>46</v>
      </c>
      <c r="Q2" s="97"/>
      <c r="R2" s="97" t="s">
        <v>46</v>
      </c>
      <c r="S2" s="97"/>
    </row>
    <row r="3" spans="1:23" ht="21.65" customHeight="1" thickBot="1" x14ac:dyDescent="0.55000000000000004">
      <c r="A3" s="98"/>
      <c r="B3" s="99"/>
      <c r="C3" s="95"/>
      <c r="D3" s="95"/>
      <c r="E3" s="100" t="s">
        <v>47</v>
      </c>
      <c r="G3" s="97"/>
      <c r="H3" s="100" t="s">
        <v>47</v>
      </c>
      <c r="J3" s="97"/>
      <c r="K3" s="100" t="s">
        <v>47</v>
      </c>
      <c r="L3" s="97"/>
      <c r="M3" s="97"/>
      <c r="N3" s="102" t="s">
        <v>47</v>
      </c>
      <c r="O3" s="97"/>
      <c r="P3" s="102" t="s">
        <v>47</v>
      </c>
      <c r="Q3" s="97"/>
      <c r="R3" s="102" t="s">
        <v>47</v>
      </c>
      <c r="S3" s="97"/>
    </row>
    <row r="4" spans="1:23" ht="15" thickBot="1" x14ac:dyDescent="0.4">
      <c r="E4" s="57" t="s">
        <v>36</v>
      </c>
      <c r="F4" s="57"/>
      <c r="G4" s="57"/>
      <c r="H4" s="57" t="s">
        <v>37</v>
      </c>
      <c r="I4" s="57"/>
      <c r="J4" s="57"/>
      <c r="K4" s="57" t="s">
        <v>38</v>
      </c>
      <c r="N4" s="103"/>
      <c r="O4" s="83"/>
      <c r="P4" s="104" t="s">
        <v>48</v>
      </c>
      <c r="Q4" s="83"/>
      <c r="R4" s="83"/>
      <c r="S4" s="84"/>
    </row>
    <row r="5" spans="1:23" x14ac:dyDescent="0.35">
      <c r="A5" s="67"/>
      <c r="B5" s="37" t="s">
        <v>32</v>
      </c>
      <c r="C5" s="37" t="s">
        <v>49</v>
      </c>
      <c r="D5" s="49" t="s">
        <v>50</v>
      </c>
      <c r="E5" s="59" t="s">
        <v>51</v>
      </c>
      <c r="F5" s="60" t="s">
        <v>52</v>
      </c>
      <c r="G5" s="58"/>
      <c r="H5" s="59" t="s">
        <v>51</v>
      </c>
      <c r="I5" s="60" t="s">
        <v>52</v>
      </c>
      <c r="J5" s="58"/>
      <c r="K5" s="59" t="s">
        <v>51</v>
      </c>
      <c r="L5" s="60" t="s">
        <v>52</v>
      </c>
      <c r="M5" s="58"/>
      <c r="N5" s="105" t="s">
        <v>36</v>
      </c>
      <c r="O5" s="17"/>
      <c r="P5" s="17" t="s">
        <v>37</v>
      </c>
      <c r="Q5" s="17"/>
      <c r="R5" s="17" t="s">
        <v>38</v>
      </c>
      <c r="S5" s="106"/>
      <c r="U5" t="s">
        <v>36</v>
      </c>
      <c r="V5" t="s">
        <v>37</v>
      </c>
      <c r="W5" t="s">
        <v>38</v>
      </c>
    </row>
    <row r="6" spans="1:23" ht="43.5" x14ac:dyDescent="0.35">
      <c r="A6" s="24">
        <v>1</v>
      </c>
      <c r="B6" s="53" t="s">
        <v>53</v>
      </c>
      <c r="C6" s="69"/>
      <c r="D6" s="70"/>
      <c r="E6" s="71"/>
      <c r="F6" s="25" t="e">
        <f>VLOOKUP(E6,Invul!$F$2:$G$5,2,0)</f>
        <v>#N/A</v>
      </c>
      <c r="G6" s="15"/>
      <c r="H6" s="71"/>
      <c r="I6" s="25" t="e">
        <f>VLOOKUP(H6,Invul!$F$2:$G$5,2,0)</f>
        <v>#N/A</v>
      </c>
      <c r="J6" s="15"/>
      <c r="K6" s="71"/>
      <c r="L6" s="25" t="e">
        <f>VLOOKUP(K6,Invul!$F$2:$G$5,2,0)</f>
        <v>#N/A</v>
      </c>
      <c r="M6" s="15"/>
      <c r="N6" s="107" t="s">
        <v>54</v>
      </c>
      <c r="O6" s="18">
        <f>VLOOKUP(N6,Invul!$I$2:$J$3,2,0)</f>
        <v>1</v>
      </c>
      <c r="P6" s="77" t="s">
        <v>54</v>
      </c>
      <c r="Q6" s="18">
        <f>VLOOKUP(P6,Invul!$I$2:$J$3,2,0)</f>
        <v>1</v>
      </c>
      <c r="R6" s="77" t="s">
        <v>55</v>
      </c>
      <c r="S6" s="108">
        <f>VLOOKUP(R6,Invul!$I$2:$J$3,2,0)</f>
        <v>0</v>
      </c>
      <c r="U6" t="e">
        <f>F6*O6</f>
        <v>#N/A</v>
      </c>
      <c r="V6" t="e">
        <f>I6*Q6</f>
        <v>#N/A</v>
      </c>
      <c r="W6" t="e">
        <f>L6*S6</f>
        <v>#N/A</v>
      </c>
    </row>
    <row r="7" spans="1:23" ht="43.5" x14ac:dyDescent="0.35">
      <c r="A7" s="24">
        <v>2</v>
      </c>
      <c r="B7" s="52" t="s">
        <v>56</v>
      </c>
      <c r="C7" s="72"/>
      <c r="D7" s="73"/>
      <c r="E7" s="71"/>
      <c r="F7" s="25" t="e">
        <f>VLOOKUP(E7,Invul!$F$2:$G$5,2,0)</f>
        <v>#N/A</v>
      </c>
      <c r="G7" s="15"/>
      <c r="H7" s="71"/>
      <c r="I7" s="25" t="e">
        <f>VLOOKUP(H7,Invul!$F$2:$G$5,2,0)</f>
        <v>#N/A</v>
      </c>
      <c r="J7" s="15"/>
      <c r="K7" s="71"/>
      <c r="L7" s="25" t="e">
        <f>VLOOKUP(K7,Invul!$F$2:$G$5,2,0)</f>
        <v>#N/A</v>
      </c>
      <c r="M7" s="15"/>
      <c r="N7" s="107" t="s">
        <v>54</v>
      </c>
      <c r="O7" s="18">
        <f>VLOOKUP(N7,Invul!$I$2:$J$3,2,0)</f>
        <v>1</v>
      </c>
      <c r="P7" s="77" t="s">
        <v>54</v>
      </c>
      <c r="Q7" s="18">
        <f>VLOOKUP(P7,Invul!$I$2:$J$3,2,0)</f>
        <v>1</v>
      </c>
      <c r="R7" s="77" t="s">
        <v>55</v>
      </c>
      <c r="S7" s="108">
        <f>VLOOKUP(R7,Invul!$I$2:$J$3,2,0)</f>
        <v>0</v>
      </c>
      <c r="U7" t="e">
        <f t="shared" ref="U7:U15" si="0">F7*O7</f>
        <v>#N/A</v>
      </c>
      <c r="V7" t="e">
        <f t="shared" ref="V7:V15" si="1">I7*Q7</f>
        <v>#N/A</v>
      </c>
      <c r="W7" t="e">
        <f t="shared" ref="W7:W15" si="2">L7*S7</f>
        <v>#N/A</v>
      </c>
    </row>
    <row r="8" spans="1:23" ht="43.5" x14ac:dyDescent="0.35">
      <c r="A8" s="24">
        <v>3</v>
      </c>
      <c r="B8" s="53" t="s">
        <v>57</v>
      </c>
      <c r="C8" s="74"/>
      <c r="D8" s="73"/>
      <c r="E8" s="71"/>
      <c r="F8" s="25" t="e">
        <f>VLOOKUP(E8,Invul!$F$2:$G$5,2,0)</f>
        <v>#N/A</v>
      </c>
      <c r="G8" s="15"/>
      <c r="H8" s="71"/>
      <c r="I8" s="25" t="e">
        <f>VLOOKUP(H8,Invul!$F$2:$G$5,2,0)</f>
        <v>#N/A</v>
      </c>
      <c r="J8" s="15"/>
      <c r="K8" s="71"/>
      <c r="L8" s="25" t="e">
        <f>VLOOKUP(K8,Invul!$F$2:$G$5,2,0)</f>
        <v>#N/A</v>
      </c>
      <c r="M8" s="15"/>
      <c r="N8" s="107" t="s">
        <v>54</v>
      </c>
      <c r="O8" s="18">
        <f>VLOOKUP(N8,Invul!$I$2:$J$3,2,0)</f>
        <v>1</v>
      </c>
      <c r="P8" s="77" t="s">
        <v>54</v>
      </c>
      <c r="Q8" s="18">
        <f>VLOOKUP(P8,Invul!$I$2:$J$3,2,0)</f>
        <v>1</v>
      </c>
      <c r="R8" s="77" t="s">
        <v>55</v>
      </c>
      <c r="S8" s="108">
        <f>VLOOKUP(R8,Invul!$I$2:$J$3,2,0)</f>
        <v>0</v>
      </c>
      <c r="U8" t="e">
        <f t="shared" si="0"/>
        <v>#N/A</v>
      </c>
      <c r="V8" t="e">
        <f t="shared" si="1"/>
        <v>#N/A</v>
      </c>
      <c r="W8" t="e">
        <f t="shared" si="2"/>
        <v>#N/A</v>
      </c>
    </row>
    <row r="9" spans="1:23" ht="43.5" x14ac:dyDescent="0.35">
      <c r="A9" s="24">
        <v>4</v>
      </c>
      <c r="B9" s="53" t="s">
        <v>58</v>
      </c>
      <c r="C9" s="72"/>
      <c r="D9" s="73"/>
      <c r="E9" s="71"/>
      <c r="F9" s="25" t="e">
        <f>VLOOKUP(E9,Invul!$F$2:$G$5,2,0)</f>
        <v>#N/A</v>
      </c>
      <c r="G9" s="15"/>
      <c r="H9" s="71"/>
      <c r="I9" s="25" t="e">
        <f>VLOOKUP(H9,Invul!$F$2:$G$5,2,0)</f>
        <v>#N/A</v>
      </c>
      <c r="J9" s="15"/>
      <c r="K9" s="71"/>
      <c r="L9" s="25" t="e">
        <f>VLOOKUP(K9,Invul!$F$2:$G$5,2,0)</f>
        <v>#N/A</v>
      </c>
      <c r="M9" s="15"/>
      <c r="N9" s="107" t="s">
        <v>54</v>
      </c>
      <c r="O9" s="18">
        <f>VLOOKUP(N9,Invul!$I$2:$J$3,2,0)</f>
        <v>1</v>
      </c>
      <c r="P9" s="77" t="s">
        <v>54</v>
      </c>
      <c r="Q9" s="18">
        <f>VLOOKUP(P9,Invul!$I$2:$J$3,2,0)</f>
        <v>1</v>
      </c>
      <c r="R9" s="77" t="s">
        <v>54</v>
      </c>
      <c r="S9" s="108">
        <f>VLOOKUP(R9,Invul!$I$2:$J$3,2,0)</f>
        <v>1</v>
      </c>
      <c r="U9" t="e">
        <f t="shared" si="0"/>
        <v>#N/A</v>
      </c>
      <c r="V9" t="e">
        <f t="shared" si="1"/>
        <v>#N/A</v>
      </c>
      <c r="W9" t="e">
        <f t="shared" si="2"/>
        <v>#N/A</v>
      </c>
    </row>
    <row r="10" spans="1:23" ht="46.9" customHeight="1" x14ac:dyDescent="0.35">
      <c r="A10" s="24">
        <v>5</v>
      </c>
      <c r="B10" s="53" t="s">
        <v>59</v>
      </c>
      <c r="C10" s="72"/>
      <c r="D10" s="73"/>
      <c r="E10" s="71"/>
      <c r="F10" s="25" t="e">
        <f>VLOOKUP(E10,Invul!$F$2:$G$5,2,0)</f>
        <v>#N/A</v>
      </c>
      <c r="G10" s="15"/>
      <c r="H10" s="71"/>
      <c r="I10" s="25" t="e">
        <f>VLOOKUP(H10,Invul!$F$2:$G$5,2,0)</f>
        <v>#N/A</v>
      </c>
      <c r="J10" s="15"/>
      <c r="K10" s="71"/>
      <c r="L10" s="25" t="e">
        <f>VLOOKUP(K10,Invul!$F$2:$G$5,2,0)</f>
        <v>#N/A</v>
      </c>
      <c r="M10" s="15"/>
      <c r="N10" s="107" t="s">
        <v>54</v>
      </c>
      <c r="O10" s="18">
        <f>VLOOKUP(N10,Invul!$I$2:$J$3,2,0)</f>
        <v>1</v>
      </c>
      <c r="P10" s="77" t="s">
        <v>54</v>
      </c>
      <c r="Q10" s="18">
        <f>VLOOKUP(P10,Invul!$I$2:$J$3,2,0)</f>
        <v>1</v>
      </c>
      <c r="R10" s="77" t="s">
        <v>54</v>
      </c>
      <c r="S10" s="108">
        <f>VLOOKUP(R10,Invul!$I$2:$J$3,2,0)</f>
        <v>1</v>
      </c>
      <c r="U10" t="e">
        <f t="shared" si="0"/>
        <v>#N/A</v>
      </c>
      <c r="V10" t="e">
        <f t="shared" si="1"/>
        <v>#N/A</v>
      </c>
      <c r="W10" t="e">
        <f t="shared" si="2"/>
        <v>#N/A</v>
      </c>
    </row>
    <row r="11" spans="1:23" ht="58" x14ac:dyDescent="0.35">
      <c r="A11" s="24">
        <v>6</v>
      </c>
      <c r="B11" s="53" t="s">
        <v>60</v>
      </c>
      <c r="C11" s="72"/>
      <c r="D11" s="73"/>
      <c r="E11" s="71"/>
      <c r="F11" s="25" t="e">
        <f>VLOOKUP(E11,Invul!$F$2:$G$5,2,0)</f>
        <v>#N/A</v>
      </c>
      <c r="G11" s="15"/>
      <c r="H11" s="71"/>
      <c r="I11" s="25" t="e">
        <f>VLOOKUP(H11,Invul!$F$2:$G$5,2,0)</f>
        <v>#N/A</v>
      </c>
      <c r="J11" s="15"/>
      <c r="K11" s="71"/>
      <c r="L11" s="25" t="e">
        <f>VLOOKUP(K11,Invul!$F$2:$G$5,2,0)</f>
        <v>#N/A</v>
      </c>
      <c r="M11" s="15"/>
      <c r="N11" s="107" t="s">
        <v>54</v>
      </c>
      <c r="O11" s="18">
        <f>VLOOKUP(N11,Invul!$I$2:$J$3,2,0)</f>
        <v>1</v>
      </c>
      <c r="P11" s="77" t="s">
        <v>54</v>
      </c>
      <c r="Q11" s="18">
        <f>VLOOKUP(P11,Invul!$I$2:$J$3,2,0)</f>
        <v>1</v>
      </c>
      <c r="R11" s="77" t="s">
        <v>54</v>
      </c>
      <c r="S11" s="108">
        <f>VLOOKUP(R11,Invul!$I$2:$J$3,2,0)</f>
        <v>1</v>
      </c>
      <c r="U11" t="e">
        <f t="shared" si="0"/>
        <v>#N/A</v>
      </c>
      <c r="V11" t="e">
        <f t="shared" si="1"/>
        <v>#N/A</v>
      </c>
      <c r="W11" t="e">
        <f t="shared" si="2"/>
        <v>#N/A</v>
      </c>
    </row>
    <row r="12" spans="1:23" ht="29" x14ac:dyDescent="0.35">
      <c r="A12" s="24">
        <v>7</v>
      </c>
      <c r="B12" s="53" t="s">
        <v>61</v>
      </c>
      <c r="C12" s="72"/>
      <c r="D12" s="73"/>
      <c r="E12" s="71"/>
      <c r="F12" s="25" t="e">
        <f>VLOOKUP(E12,Invul!$F$2:$G$5,2,0)</f>
        <v>#N/A</v>
      </c>
      <c r="G12" s="15"/>
      <c r="H12" s="71"/>
      <c r="I12" s="25" t="e">
        <f>VLOOKUP(H12,Invul!$F$2:$G$5,2,0)</f>
        <v>#N/A</v>
      </c>
      <c r="J12" s="15"/>
      <c r="K12" s="71"/>
      <c r="L12" s="25" t="e">
        <f>VLOOKUP(K12,Invul!$F$2:$G$5,2,0)</f>
        <v>#N/A</v>
      </c>
      <c r="M12" s="15"/>
      <c r="N12" s="107" t="s">
        <v>54</v>
      </c>
      <c r="O12" s="18">
        <f>VLOOKUP(N12,Invul!$I$2:$J$3,2,0)</f>
        <v>1</v>
      </c>
      <c r="P12" s="77" t="s">
        <v>54</v>
      </c>
      <c r="Q12" s="18">
        <f>VLOOKUP(P12,Invul!$I$2:$J$3,2,0)</f>
        <v>1</v>
      </c>
      <c r="R12" s="77" t="s">
        <v>54</v>
      </c>
      <c r="S12" s="108">
        <f>VLOOKUP(R12,Invul!$I$2:$J$3,2,0)</f>
        <v>1</v>
      </c>
      <c r="U12" t="e">
        <f t="shared" si="0"/>
        <v>#N/A</v>
      </c>
      <c r="V12" t="e">
        <f t="shared" si="1"/>
        <v>#N/A</v>
      </c>
      <c r="W12" t="e">
        <f t="shared" si="2"/>
        <v>#N/A</v>
      </c>
    </row>
    <row r="13" spans="1:23" ht="43.5" x14ac:dyDescent="0.35">
      <c r="A13" s="24">
        <v>8</v>
      </c>
      <c r="B13" s="53" t="s">
        <v>62</v>
      </c>
      <c r="C13" s="72"/>
      <c r="D13" s="73"/>
      <c r="E13" s="71"/>
      <c r="F13" s="25" t="e">
        <f>VLOOKUP(E13,Invul!$F$2:$G$5,2,0)</f>
        <v>#N/A</v>
      </c>
      <c r="G13" s="15"/>
      <c r="H13" s="71"/>
      <c r="I13" s="25" t="e">
        <f>VLOOKUP(H13,Invul!$F$2:$G$5,2,0)</f>
        <v>#N/A</v>
      </c>
      <c r="J13" s="15"/>
      <c r="K13" s="71"/>
      <c r="L13" s="25" t="e">
        <f>VLOOKUP(K13,Invul!$F$2:$G$5,2,0)</f>
        <v>#N/A</v>
      </c>
      <c r="M13" s="15"/>
      <c r="N13" s="107" t="s">
        <v>54</v>
      </c>
      <c r="O13" s="18">
        <f>VLOOKUP(N13,Invul!$I$2:$J$3,2,0)</f>
        <v>1</v>
      </c>
      <c r="P13" s="77" t="s">
        <v>54</v>
      </c>
      <c r="Q13" s="18">
        <f>VLOOKUP(P13,Invul!$I$2:$J$3,2,0)</f>
        <v>1</v>
      </c>
      <c r="R13" s="77" t="s">
        <v>54</v>
      </c>
      <c r="S13" s="108">
        <f>VLOOKUP(R13,Invul!$I$2:$J$3,2,0)</f>
        <v>1</v>
      </c>
      <c r="U13" t="e">
        <f t="shared" si="0"/>
        <v>#N/A</v>
      </c>
      <c r="V13" t="e">
        <f t="shared" si="1"/>
        <v>#N/A</v>
      </c>
      <c r="W13" t="e">
        <f t="shared" si="2"/>
        <v>#N/A</v>
      </c>
    </row>
    <row r="14" spans="1:23" ht="43.5" x14ac:dyDescent="0.35">
      <c r="A14" s="24">
        <v>9</v>
      </c>
      <c r="B14" s="62" t="s">
        <v>63</v>
      </c>
      <c r="C14" s="75"/>
      <c r="D14" s="76"/>
      <c r="E14" s="71"/>
      <c r="F14" s="25" t="e">
        <f>VLOOKUP(E14,Invul!$F$2:$G$5,2,0)</f>
        <v>#N/A</v>
      </c>
      <c r="G14" s="15"/>
      <c r="H14" s="71"/>
      <c r="I14" s="25" t="e">
        <f>VLOOKUP(H14,Invul!$F$2:$G$5,2,0)</f>
        <v>#N/A</v>
      </c>
      <c r="J14" s="15"/>
      <c r="K14" s="71"/>
      <c r="L14" s="25" t="e">
        <f>VLOOKUP(K14,Invul!$F$2:$G$5,2,0)</f>
        <v>#N/A</v>
      </c>
      <c r="M14" s="15"/>
      <c r="N14" s="107" t="s">
        <v>55</v>
      </c>
      <c r="O14" s="18">
        <f>VLOOKUP(N14,Invul!$I$2:$J$3,2,0)</f>
        <v>0</v>
      </c>
      <c r="P14" s="77" t="s">
        <v>55</v>
      </c>
      <c r="Q14" s="18">
        <f>VLOOKUP(P14,Invul!$I$2:$J$3,2,0)</f>
        <v>0</v>
      </c>
      <c r="R14" s="77" t="s">
        <v>54</v>
      </c>
      <c r="S14" s="108">
        <f>VLOOKUP(R14,Invul!$I$2:$J$3,2,0)</f>
        <v>1</v>
      </c>
      <c r="U14" t="e">
        <f t="shared" si="0"/>
        <v>#N/A</v>
      </c>
      <c r="V14" t="e">
        <f t="shared" si="1"/>
        <v>#N/A</v>
      </c>
      <c r="W14" t="e">
        <f t="shared" si="2"/>
        <v>#N/A</v>
      </c>
    </row>
    <row r="15" spans="1:23" ht="44" thickBot="1" x14ac:dyDescent="0.4">
      <c r="A15" s="48">
        <v>10</v>
      </c>
      <c r="B15" s="53" t="s">
        <v>64</v>
      </c>
      <c r="C15" s="72"/>
      <c r="D15" s="73"/>
      <c r="E15" s="71"/>
      <c r="F15" s="61" t="e">
        <f>VLOOKUP(E15,Invul!$F$2:$G$5,2,0)</f>
        <v>#N/A</v>
      </c>
      <c r="G15" s="15"/>
      <c r="H15" s="71"/>
      <c r="I15" s="61" t="e">
        <f>VLOOKUP(H15,Invul!$F$2:$G$5,2,0)</f>
        <v>#N/A</v>
      </c>
      <c r="J15" s="15"/>
      <c r="K15" s="71"/>
      <c r="L15" s="61" t="e">
        <f>VLOOKUP(K15,Invul!$F$2:$G$5,2,0)</f>
        <v>#N/A</v>
      </c>
      <c r="M15" s="15"/>
      <c r="N15" s="109" t="s">
        <v>55</v>
      </c>
      <c r="O15" s="110">
        <f>VLOOKUP(N15,Invul!$I$2:$J$3,2,0)</f>
        <v>0</v>
      </c>
      <c r="P15" s="111" t="s">
        <v>54</v>
      </c>
      <c r="Q15" s="110">
        <f>VLOOKUP(P15,Invul!$I$2:$J$3,2,0)</f>
        <v>1</v>
      </c>
      <c r="R15" s="111" t="s">
        <v>54</v>
      </c>
      <c r="S15" s="112">
        <f>VLOOKUP(R15,Invul!$I$2:$J$3,2,0)</f>
        <v>1</v>
      </c>
      <c r="U15" t="e">
        <f t="shared" si="0"/>
        <v>#N/A</v>
      </c>
      <c r="V15" t="e">
        <f t="shared" si="1"/>
        <v>#N/A</v>
      </c>
      <c r="W15" t="e">
        <f t="shared" si="2"/>
        <v>#N/A</v>
      </c>
    </row>
    <row r="16" spans="1:23" x14ac:dyDescent="0.35">
      <c r="A16" s="15"/>
      <c r="B16" s="51"/>
      <c r="C16" s="51"/>
      <c r="D16" s="51"/>
      <c r="E16" s="15"/>
      <c r="F16" s="15"/>
      <c r="G16" s="15"/>
      <c r="H16" s="15"/>
      <c r="I16" s="15"/>
      <c r="J16" s="15"/>
    </row>
    <row r="17" spans="2:23" x14ac:dyDescent="0.35">
      <c r="B17" s="47"/>
      <c r="C17" s="47"/>
      <c r="D17" s="1"/>
      <c r="F17" s="1"/>
      <c r="G17" s="1"/>
      <c r="H17" s="1"/>
      <c r="I17" s="1"/>
      <c r="J17" s="1"/>
      <c r="N17" t="s">
        <v>36</v>
      </c>
      <c r="O17" s="1">
        <f>SUM(O6:O15)</f>
        <v>8</v>
      </c>
      <c r="P17" t="s">
        <v>37</v>
      </c>
      <c r="Q17" s="1">
        <f>SUM(Q6:Q15)</f>
        <v>9</v>
      </c>
      <c r="R17" t="s">
        <v>38</v>
      </c>
      <c r="S17" s="1">
        <f>SUM(S6:S15)</f>
        <v>7</v>
      </c>
      <c r="U17" s="1" t="e">
        <f>SUM(U6:U15)</f>
        <v>#N/A</v>
      </c>
      <c r="V17" s="1" t="e">
        <f t="shared" ref="V17:W17" si="3">SUM(V6:V15)</f>
        <v>#N/A</v>
      </c>
      <c r="W17" s="1" t="e">
        <f t="shared" si="3"/>
        <v>#N/A</v>
      </c>
    </row>
    <row r="18" spans="2:23" x14ac:dyDescent="0.35">
      <c r="B18" s="47"/>
      <c r="C18" s="47"/>
      <c r="D18" s="1"/>
      <c r="F18" s="1"/>
      <c r="G18" s="1"/>
      <c r="H18" s="1"/>
      <c r="I18" s="1"/>
      <c r="J18" s="1"/>
    </row>
    <row r="19" spans="2:23" x14ac:dyDescent="0.35">
      <c r="B19" s="47"/>
      <c r="C19" s="47"/>
      <c r="D19" s="1"/>
      <c r="F19" s="1"/>
      <c r="G19" s="1"/>
      <c r="H19" s="1"/>
      <c r="I19" s="1"/>
      <c r="J19" s="1"/>
    </row>
    <row r="20" spans="2:23" x14ac:dyDescent="0.35">
      <c r="B20" s="47"/>
      <c r="C20" s="47"/>
      <c r="D20" s="47"/>
    </row>
    <row r="21" spans="2:23" x14ac:dyDescent="0.35">
      <c r="B21" s="47"/>
      <c r="C21" s="47"/>
      <c r="D21" s="47"/>
      <c r="F21" s="47"/>
      <c r="G21" s="47"/>
      <c r="H21" s="47"/>
      <c r="I21" s="47"/>
      <c r="J21" s="47"/>
    </row>
    <row r="22" spans="2:23" x14ac:dyDescent="0.35">
      <c r="B22" s="47"/>
      <c r="C22" s="47"/>
      <c r="D22" s="47"/>
    </row>
    <row r="23" spans="2:23" x14ac:dyDescent="0.35">
      <c r="B23" s="47"/>
      <c r="C23" s="47"/>
    </row>
    <row r="24" spans="2:23" x14ac:dyDescent="0.35">
      <c r="B24" s="47"/>
      <c r="C24" s="47"/>
      <c r="D24" s="47"/>
      <c r="E24" s="47"/>
    </row>
    <row r="25" spans="2:23" x14ac:dyDescent="0.35">
      <c r="B25" s="47"/>
      <c r="C25" s="47"/>
      <c r="D25" s="47"/>
      <c r="E25" s="47"/>
    </row>
    <row r="26" spans="2:23" x14ac:dyDescent="0.35">
      <c r="B26" s="47"/>
      <c r="C26" s="47"/>
    </row>
    <row r="27" spans="2:23" x14ac:dyDescent="0.35">
      <c r="B27" s="47"/>
      <c r="C27" s="47"/>
      <c r="D27" s="47"/>
      <c r="E27" s="47"/>
    </row>
    <row r="28" spans="2:23" x14ac:dyDescent="0.35">
      <c r="D28" s="47"/>
      <c r="E28" s="47"/>
    </row>
    <row r="29" spans="2:23" x14ac:dyDescent="0.35">
      <c r="D29" s="47"/>
      <c r="E29" s="47"/>
    </row>
    <row r="30" spans="2:23" x14ac:dyDescent="0.35">
      <c r="D30" s="47"/>
      <c r="E30" s="47"/>
    </row>
  </sheetData>
  <sheetProtection sheet="1" objects="1" scenarios="1"/>
  <mergeCells count="1">
    <mergeCell ref="A1:O1"/>
  </mergeCells>
  <pageMargins left="0.25" right="0.25" top="0.75" bottom="0.75" header="0.3" footer="0.3"/>
  <pageSetup paperSize="9" scale="47" orientation="landscape"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33" operator="equal" id="{AF026E9F-7C1A-48CA-8458-D3EA66C64A7C}">
            <xm:f>Invul!$F$5</xm:f>
            <x14: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x14:dxf>
          </x14:cfRule>
          <x14:cfRule type="cellIs" priority="43" operator="equal" id="{4FEA3775-1DBA-49C6-A0B7-4A4C3C4640C2}">
            <xm:f>Invul!$F$4</xm:f>
            <x14:dxf>
              <fill>
                <patternFill>
                  <bgColor rgb="FF00B050"/>
                </patternFill>
              </fill>
            </x14:dxf>
          </x14:cfRule>
          <x14:cfRule type="cellIs" priority="44" operator="equal" id="{258CED1B-765B-49F8-8EFA-A5266F71E599}">
            <xm:f>Invul!$F$3</xm:f>
            <x14:dxf>
              <fill>
                <patternFill>
                  <bgColor rgb="FFFFC000"/>
                </patternFill>
              </fill>
            </x14:dxf>
          </x14:cfRule>
          <x14:cfRule type="cellIs" priority="45" operator="equal" id="{93D290B2-77ED-4F8A-8229-7EF01CC02073}">
            <xm:f>Invul!$F$2</xm:f>
            <x14:dxf>
              <fill>
                <patternFill>
                  <bgColor rgb="FFFF0000"/>
                </patternFill>
              </fill>
            </x14:dxf>
          </x14:cfRule>
          <xm:sqref>E6:E15</xm:sqref>
        </x14:conditionalFormatting>
        <x14:conditionalFormatting xmlns:xm="http://schemas.microsoft.com/office/excel/2006/main">
          <x14:cfRule type="cellIs" priority="5" operator="equal" id="{DA0F4289-5472-4C3D-8D4D-0A5BE68B97E7}">
            <xm:f>Invul!$F$5</xm:f>
            <x14: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x14:dxf>
          </x14:cfRule>
          <x14:cfRule type="cellIs" priority="6" operator="equal" id="{DA602792-5E2C-4426-B02E-804C8B3EF944}">
            <xm:f>Invul!$F$4</xm:f>
            <x14:dxf>
              <fill>
                <patternFill>
                  <bgColor rgb="FF00B050"/>
                </patternFill>
              </fill>
            </x14:dxf>
          </x14:cfRule>
          <x14:cfRule type="cellIs" priority="7" operator="equal" id="{603190A3-759E-4842-8B17-D9F5D16080C0}">
            <xm:f>Invul!$F$3</xm:f>
            <x14:dxf>
              <fill>
                <patternFill>
                  <bgColor rgb="FFFFC000"/>
                </patternFill>
              </fill>
            </x14:dxf>
          </x14:cfRule>
          <x14:cfRule type="cellIs" priority="8" operator="equal" id="{90738361-FC14-48AA-A9FE-AAD69FF50E7F}">
            <xm:f>Invul!$F$2</xm:f>
            <x14:dxf>
              <fill>
                <patternFill>
                  <bgColor rgb="FFFF0000"/>
                </patternFill>
              </fill>
            </x14:dxf>
          </x14:cfRule>
          <xm:sqref>H6:H15</xm:sqref>
        </x14:conditionalFormatting>
        <x14:conditionalFormatting xmlns:xm="http://schemas.microsoft.com/office/excel/2006/main">
          <x14:cfRule type="cellIs" priority="1" operator="equal" id="{10F22170-F247-4D2E-8347-DA1029BB0BDA}">
            <xm:f>Invul!$F$5</xm:f>
            <x14: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x14:dxf>
          </x14:cfRule>
          <x14:cfRule type="cellIs" priority="2" operator="equal" id="{3A179333-9232-4C3A-A1FF-823988302C4E}">
            <xm:f>Invul!$F$4</xm:f>
            <x14:dxf>
              <fill>
                <patternFill>
                  <bgColor rgb="FF00B050"/>
                </patternFill>
              </fill>
            </x14:dxf>
          </x14:cfRule>
          <x14:cfRule type="cellIs" priority="3" operator="equal" id="{01902410-7CE4-4256-819E-79A2C3AECE68}">
            <xm:f>Invul!$F$3</xm:f>
            <x14:dxf>
              <fill>
                <patternFill>
                  <bgColor rgb="FFFFC000"/>
                </patternFill>
              </fill>
            </x14:dxf>
          </x14:cfRule>
          <x14:cfRule type="cellIs" priority="4" operator="equal" id="{1C694282-0895-4011-94C6-91ED8C15BE89}">
            <xm:f>Invul!$F$2</xm:f>
            <x14:dxf>
              <fill>
                <patternFill>
                  <bgColor rgb="FFFF0000"/>
                </patternFill>
              </fill>
            </x14:dxf>
          </x14:cfRule>
          <xm:sqref>K6:K15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9C1E70A-E37B-4021-8B87-D13ACD53994F}">
          <x14:formula1>
            <xm:f>Invul!$F$2:$F$5</xm:f>
          </x14:formula1>
          <xm:sqref>E6:E15 H6:H15 K6:K15</xm:sqref>
        </x14:dataValidation>
        <x14:dataValidation type="list" allowBlank="1" showInputMessage="1" showErrorMessage="1" xr:uid="{6A5EDFBF-77A3-4090-8CD1-9775ABB98561}">
          <x14:formula1>
            <xm:f>Invul!$I$2:$I$3</xm:f>
          </x14:formula1>
          <xm:sqref>P6:P15 N6:N15 R6:R15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6A4DA-FA10-4AD6-A90B-1BC3E1BDA006}">
  <sheetPr>
    <tabColor rgb="FFFFFF00"/>
    <pageSetUpPr fitToPage="1"/>
  </sheetPr>
  <dimension ref="A1:W30"/>
  <sheetViews>
    <sheetView zoomScale="76" zoomScaleNormal="76" workbookViewId="0">
      <selection activeCell="L27" sqref="L27"/>
    </sheetView>
  </sheetViews>
  <sheetFormatPr defaultRowHeight="14.5" x14ac:dyDescent="0.35"/>
  <cols>
    <col min="1" max="1" width="4.26953125" customWidth="1"/>
    <col min="2" max="2" width="42.54296875" customWidth="1"/>
    <col min="3" max="4" width="50.453125" customWidth="1"/>
    <col min="5" max="5" width="16" customWidth="1"/>
    <col min="6" max="6" width="6.453125" customWidth="1"/>
    <col min="7" max="7" width="4.26953125" customWidth="1"/>
    <col min="8" max="8" width="13.7265625" customWidth="1"/>
    <col min="9" max="9" width="8.26953125" customWidth="1"/>
    <col min="10" max="10" width="4" customWidth="1"/>
    <col min="11" max="11" width="13.26953125" customWidth="1"/>
    <col min="12" max="12" width="6.7265625" customWidth="1"/>
    <col min="13" max="13" width="6.54296875" customWidth="1"/>
  </cols>
  <sheetData>
    <row r="1" spans="1:23" ht="39" customHeight="1" x14ac:dyDescent="0.55000000000000004">
      <c r="A1" s="129" t="s">
        <v>65</v>
      </c>
      <c r="B1" s="130"/>
      <c r="C1" s="130"/>
      <c r="D1" s="130"/>
      <c r="E1" s="130"/>
      <c r="F1" s="130"/>
      <c r="G1" s="130"/>
      <c r="H1" s="130"/>
      <c r="I1" s="130"/>
      <c r="J1" s="130"/>
      <c r="K1" s="130"/>
      <c r="L1" s="130"/>
      <c r="M1" s="130"/>
      <c r="N1" s="130"/>
      <c r="O1" s="131"/>
    </row>
    <row r="2" spans="1:23" ht="21.65" customHeight="1" x14ac:dyDescent="0.5">
      <c r="A2" s="94"/>
      <c r="B2" s="96"/>
      <c r="C2" s="95" t="s">
        <v>45</v>
      </c>
      <c r="D2" s="95" t="s">
        <v>45</v>
      </c>
      <c r="E2" s="97" t="s">
        <v>46</v>
      </c>
      <c r="G2" s="97"/>
      <c r="H2" s="97" t="s">
        <v>46</v>
      </c>
      <c r="J2" s="97"/>
      <c r="K2" s="97" t="s">
        <v>46</v>
      </c>
      <c r="L2" s="97"/>
      <c r="M2" s="97"/>
      <c r="N2" s="97" t="s">
        <v>46</v>
      </c>
      <c r="O2" s="97"/>
      <c r="P2" s="97" t="s">
        <v>46</v>
      </c>
      <c r="Q2" s="97"/>
      <c r="R2" s="97" t="s">
        <v>46</v>
      </c>
      <c r="S2" s="97"/>
    </row>
    <row r="3" spans="1:23" ht="21.65" customHeight="1" thickBot="1" x14ac:dyDescent="0.55000000000000004">
      <c r="A3" s="98"/>
      <c r="B3" s="99"/>
      <c r="C3" s="95"/>
      <c r="D3" s="95"/>
      <c r="E3" s="100" t="s">
        <v>47</v>
      </c>
      <c r="G3" s="97"/>
      <c r="H3" s="100" t="s">
        <v>47</v>
      </c>
      <c r="J3" s="97"/>
      <c r="K3" s="100" t="s">
        <v>47</v>
      </c>
      <c r="L3" s="97"/>
      <c r="M3" s="97"/>
      <c r="N3" s="102" t="s">
        <v>47</v>
      </c>
      <c r="O3" s="97"/>
      <c r="P3" s="102" t="s">
        <v>47</v>
      </c>
      <c r="Q3" s="97"/>
      <c r="R3" s="102" t="s">
        <v>47</v>
      </c>
      <c r="S3" s="97"/>
    </row>
    <row r="4" spans="1:23" ht="15" thickBot="1" x14ac:dyDescent="0.4">
      <c r="E4" t="s">
        <v>36</v>
      </c>
      <c r="H4" t="s">
        <v>37</v>
      </c>
      <c r="K4" t="s">
        <v>38</v>
      </c>
      <c r="N4" s="103"/>
      <c r="O4" s="83"/>
      <c r="P4" s="104" t="s">
        <v>48</v>
      </c>
      <c r="Q4" s="83"/>
      <c r="R4" s="83"/>
      <c r="S4" s="84"/>
    </row>
    <row r="5" spans="1:23" x14ac:dyDescent="0.35">
      <c r="A5" s="67"/>
      <c r="B5" s="37" t="s">
        <v>33</v>
      </c>
      <c r="C5" s="37" t="s">
        <v>49</v>
      </c>
      <c r="D5" s="37" t="s">
        <v>66</v>
      </c>
      <c r="E5" s="59" t="s">
        <v>51</v>
      </c>
      <c r="F5" s="60" t="s">
        <v>52</v>
      </c>
      <c r="G5" s="58"/>
      <c r="H5" s="59" t="s">
        <v>51</v>
      </c>
      <c r="I5" s="60" t="s">
        <v>52</v>
      </c>
      <c r="J5" s="58"/>
      <c r="K5" s="59" t="s">
        <v>51</v>
      </c>
      <c r="L5" s="60" t="s">
        <v>52</v>
      </c>
      <c r="M5" s="58"/>
      <c r="N5" s="105" t="s">
        <v>36</v>
      </c>
      <c r="O5" s="17"/>
      <c r="P5" s="17" t="s">
        <v>37</v>
      </c>
      <c r="Q5" s="17"/>
      <c r="R5" s="17" t="s">
        <v>38</v>
      </c>
      <c r="S5" s="106"/>
      <c r="U5" t="s">
        <v>36</v>
      </c>
      <c r="V5" t="s">
        <v>37</v>
      </c>
      <c r="W5" t="s">
        <v>38</v>
      </c>
    </row>
    <row r="6" spans="1:23" ht="43.5" x14ac:dyDescent="0.35">
      <c r="A6" s="24">
        <v>1</v>
      </c>
      <c r="B6" s="65" t="s">
        <v>67</v>
      </c>
      <c r="C6" s="78"/>
      <c r="D6" s="78"/>
      <c r="E6" s="71"/>
      <c r="F6" s="25" t="e">
        <f>VLOOKUP(E6,Invul!$F$2:$G$5,2,0)</f>
        <v>#N/A</v>
      </c>
      <c r="G6" s="15"/>
      <c r="H6" s="71"/>
      <c r="I6" s="25" t="e">
        <f>VLOOKUP(H6,Invul!$F$2:$G$5,2,0)</f>
        <v>#N/A</v>
      </c>
      <c r="J6" s="15"/>
      <c r="K6" s="71"/>
      <c r="L6" s="25" t="e">
        <f>VLOOKUP(K6,Invul!$F$2:$G$5,2,0)</f>
        <v>#N/A</v>
      </c>
      <c r="M6" s="15"/>
      <c r="N6" s="107" t="s">
        <v>54</v>
      </c>
      <c r="O6" s="18">
        <f>VLOOKUP(N6,Invul!$I$2:$J$3,2,0)</f>
        <v>1</v>
      </c>
      <c r="P6" s="77" t="s">
        <v>54</v>
      </c>
      <c r="Q6" s="18">
        <f>VLOOKUP(P6,Invul!$I$2:$J$3,2,0)</f>
        <v>1</v>
      </c>
      <c r="R6" s="77" t="s">
        <v>54</v>
      </c>
      <c r="S6" s="108">
        <f>VLOOKUP(R6,Invul!$I$2:$J$3,2,0)</f>
        <v>1</v>
      </c>
      <c r="U6" t="e">
        <f>F6*O6</f>
        <v>#N/A</v>
      </c>
      <c r="V6" t="e">
        <f>I6*Q6</f>
        <v>#N/A</v>
      </c>
      <c r="W6" t="e">
        <f>L6*S6</f>
        <v>#N/A</v>
      </c>
    </row>
    <row r="7" spans="1:23" ht="43.5" x14ac:dyDescent="0.35">
      <c r="A7" s="24">
        <v>2</v>
      </c>
      <c r="B7" s="65" t="s">
        <v>68</v>
      </c>
      <c r="C7" s="72"/>
      <c r="D7" s="72"/>
      <c r="E7" s="71"/>
      <c r="F7" s="25" t="e">
        <f>VLOOKUP(E7,Invul!$F$2:$G$5,2,0)</f>
        <v>#N/A</v>
      </c>
      <c r="G7" s="15"/>
      <c r="H7" s="71"/>
      <c r="I7" s="25" t="e">
        <f>VLOOKUP(H7,Invul!$F$2:$G$5,2,0)</f>
        <v>#N/A</v>
      </c>
      <c r="J7" s="15"/>
      <c r="K7" s="71"/>
      <c r="L7" s="25" t="e">
        <f>VLOOKUP(K7,Invul!$F$2:$G$5,2,0)</f>
        <v>#N/A</v>
      </c>
      <c r="M7" s="15"/>
      <c r="N7" s="107" t="s">
        <v>54</v>
      </c>
      <c r="O7" s="18">
        <f>VLOOKUP(N7,Invul!$I$2:$J$3,2,0)</f>
        <v>1</v>
      </c>
      <c r="P7" s="77" t="s">
        <v>54</v>
      </c>
      <c r="Q7" s="18">
        <f>VLOOKUP(P7,Invul!$I$2:$J$3,2,0)</f>
        <v>1</v>
      </c>
      <c r="R7" s="77" t="s">
        <v>54</v>
      </c>
      <c r="S7" s="108">
        <f>VLOOKUP(R7,Invul!$I$2:$J$3,2,0)</f>
        <v>1</v>
      </c>
      <c r="U7" t="e">
        <f t="shared" ref="U7:U15" si="0">F7*O7</f>
        <v>#N/A</v>
      </c>
      <c r="V7" t="e">
        <f t="shared" ref="V7:V15" si="1">I7*Q7</f>
        <v>#N/A</v>
      </c>
      <c r="W7" t="e">
        <f t="shared" ref="W7:W15" si="2">L7*S7</f>
        <v>#N/A</v>
      </c>
    </row>
    <row r="8" spans="1:23" ht="58" x14ac:dyDescent="0.35">
      <c r="A8" s="24">
        <v>3</v>
      </c>
      <c r="B8" s="65" t="s">
        <v>69</v>
      </c>
      <c r="C8" s="72"/>
      <c r="D8" s="72"/>
      <c r="E8" s="71"/>
      <c r="F8" s="25" t="e">
        <f>VLOOKUP(E8,Invul!$F$2:$G$5,2,0)</f>
        <v>#N/A</v>
      </c>
      <c r="G8" s="15"/>
      <c r="H8" s="71"/>
      <c r="I8" s="25" t="e">
        <f>VLOOKUP(H8,Invul!$F$2:$G$5,2,0)</f>
        <v>#N/A</v>
      </c>
      <c r="J8" s="15"/>
      <c r="K8" s="71"/>
      <c r="L8" s="25" t="e">
        <f>VLOOKUP(K8,Invul!$F$2:$G$5,2,0)</f>
        <v>#N/A</v>
      </c>
      <c r="M8" s="15"/>
      <c r="N8" s="107" t="s">
        <v>54</v>
      </c>
      <c r="O8" s="18">
        <f>VLOOKUP(N8,Invul!$I$2:$J$3,2,0)</f>
        <v>1</v>
      </c>
      <c r="P8" s="77" t="s">
        <v>54</v>
      </c>
      <c r="Q8" s="18">
        <f>VLOOKUP(P8,Invul!$I$2:$J$3,2,0)</f>
        <v>1</v>
      </c>
      <c r="R8" s="77" t="s">
        <v>54</v>
      </c>
      <c r="S8" s="108">
        <f>VLOOKUP(R8,Invul!$I$2:$J$3,2,0)</f>
        <v>1</v>
      </c>
      <c r="U8" t="e">
        <f t="shared" si="0"/>
        <v>#N/A</v>
      </c>
      <c r="V8" t="e">
        <f t="shared" si="1"/>
        <v>#N/A</v>
      </c>
      <c r="W8" t="e">
        <f t="shared" si="2"/>
        <v>#N/A</v>
      </c>
    </row>
    <row r="9" spans="1:23" ht="29" x14ac:dyDescent="0.35">
      <c r="A9" s="24">
        <v>4</v>
      </c>
      <c r="B9" s="65" t="s">
        <v>70</v>
      </c>
      <c r="C9" s="72"/>
      <c r="D9" s="72"/>
      <c r="E9" s="71"/>
      <c r="F9" s="25" t="e">
        <f>VLOOKUP(E9,Invul!$F$2:$G$5,2,0)</f>
        <v>#N/A</v>
      </c>
      <c r="G9" s="15"/>
      <c r="H9" s="71"/>
      <c r="I9" s="25" t="e">
        <f>VLOOKUP(H9,Invul!$F$2:$G$5,2,0)</f>
        <v>#N/A</v>
      </c>
      <c r="J9" s="15"/>
      <c r="K9" s="71"/>
      <c r="L9" s="25" t="e">
        <f>VLOOKUP(K9,Invul!$F$2:$G$5,2,0)</f>
        <v>#N/A</v>
      </c>
      <c r="M9" s="15"/>
      <c r="N9" s="107" t="s">
        <v>54</v>
      </c>
      <c r="O9" s="18">
        <f>VLOOKUP(N9,Invul!$I$2:$J$3,2,0)</f>
        <v>1</v>
      </c>
      <c r="P9" s="77" t="s">
        <v>54</v>
      </c>
      <c r="Q9" s="18">
        <f>VLOOKUP(P9,Invul!$I$2:$J$3,2,0)</f>
        <v>1</v>
      </c>
      <c r="R9" s="77" t="s">
        <v>54</v>
      </c>
      <c r="S9" s="108">
        <f>VLOOKUP(R9,Invul!$I$2:$J$3,2,0)</f>
        <v>1</v>
      </c>
      <c r="U9" t="e">
        <f t="shared" si="0"/>
        <v>#N/A</v>
      </c>
      <c r="V9" t="e">
        <f t="shared" si="1"/>
        <v>#N/A</v>
      </c>
      <c r="W9" t="e">
        <f t="shared" si="2"/>
        <v>#N/A</v>
      </c>
    </row>
    <row r="10" spans="1:23" ht="74.150000000000006" customHeight="1" x14ac:dyDescent="0.35">
      <c r="A10" s="24">
        <v>5</v>
      </c>
      <c r="B10" s="65" t="s">
        <v>71</v>
      </c>
      <c r="C10" s="72"/>
      <c r="D10" s="72"/>
      <c r="E10" s="71"/>
      <c r="F10" s="25" t="e">
        <f>VLOOKUP(E10,Invul!$F$2:$G$5,2,0)</f>
        <v>#N/A</v>
      </c>
      <c r="G10" s="15"/>
      <c r="H10" s="71"/>
      <c r="I10" s="25" t="e">
        <f>VLOOKUP(H10,Invul!$F$2:$G$5,2,0)</f>
        <v>#N/A</v>
      </c>
      <c r="J10" s="15"/>
      <c r="K10" s="71"/>
      <c r="L10" s="25" t="e">
        <f>VLOOKUP(K10,Invul!$F$2:$G$5,2,0)</f>
        <v>#N/A</v>
      </c>
      <c r="M10" s="15"/>
      <c r="N10" s="107" t="s">
        <v>54</v>
      </c>
      <c r="O10" s="18">
        <f>VLOOKUP(N10,Invul!$I$2:$J$3,2,0)</f>
        <v>1</v>
      </c>
      <c r="P10" s="77" t="s">
        <v>54</v>
      </c>
      <c r="Q10" s="18">
        <f>VLOOKUP(P10,Invul!$I$2:$J$3,2,0)</f>
        <v>1</v>
      </c>
      <c r="R10" s="77" t="s">
        <v>54</v>
      </c>
      <c r="S10" s="108">
        <f>VLOOKUP(R10,Invul!$I$2:$J$3,2,0)</f>
        <v>1</v>
      </c>
      <c r="U10" t="e">
        <f t="shared" si="0"/>
        <v>#N/A</v>
      </c>
      <c r="V10" t="e">
        <f t="shared" si="1"/>
        <v>#N/A</v>
      </c>
      <c r="W10" t="e">
        <f t="shared" si="2"/>
        <v>#N/A</v>
      </c>
    </row>
    <row r="11" spans="1:23" ht="29" x14ac:dyDescent="0.35">
      <c r="A11" s="24">
        <v>6</v>
      </c>
      <c r="B11" s="65" t="s">
        <v>72</v>
      </c>
      <c r="C11" s="72"/>
      <c r="D11" s="72"/>
      <c r="E11" s="71"/>
      <c r="F11" s="25" t="e">
        <f>VLOOKUP(E11,Invul!$F$2:$G$5,2,0)</f>
        <v>#N/A</v>
      </c>
      <c r="G11" s="15"/>
      <c r="H11" s="71"/>
      <c r="I11" s="25" t="e">
        <f>VLOOKUP(H11,Invul!$F$2:$G$5,2,0)</f>
        <v>#N/A</v>
      </c>
      <c r="J11" s="15"/>
      <c r="K11" s="71"/>
      <c r="L11" s="25" t="e">
        <f>VLOOKUP(K11,Invul!$F$2:$G$5,2,0)</f>
        <v>#N/A</v>
      </c>
      <c r="M11" s="15"/>
      <c r="N11" s="107" t="s">
        <v>54</v>
      </c>
      <c r="O11" s="18">
        <f>VLOOKUP(N11,Invul!$I$2:$J$3,2,0)</f>
        <v>1</v>
      </c>
      <c r="P11" s="77" t="s">
        <v>54</v>
      </c>
      <c r="Q11" s="18">
        <f>VLOOKUP(P11,Invul!$I$2:$J$3,2,0)</f>
        <v>1</v>
      </c>
      <c r="R11" s="77" t="s">
        <v>54</v>
      </c>
      <c r="S11" s="108">
        <f>VLOOKUP(R11,Invul!$I$2:$J$3,2,0)</f>
        <v>1</v>
      </c>
      <c r="U11" t="e">
        <f t="shared" si="0"/>
        <v>#N/A</v>
      </c>
      <c r="V11" t="e">
        <f t="shared" si="1"/>
        <v>#N/A</v>
      </c>
      <c r="W11" t="e">
        <f t="shared" si="2"/>
        <v>#N/A</v>
      </c>
    </row>
    <row r="12" spans="1:23" ht="43.5" x14ac:dyDescent="0.35">
      <c r="A12" s="24">
        <v>7</v>
      </c>
      <c r="B12" s="65" t="s">
        <v>73</v>
      </c>
      <c r="C12" s="72"/>
      <c r="D12" s="72"/>
      <c r="E12" s="71"/>
      <c r="F12" s="25" t="e">
        <f>VLOOKUP(E12,Invul!$F$2:$G$5,2,0)</f>
        <v>#N/A</v>
      </c>
      <c r="G12" s="15"/>
      <c r="H12" s="71"/>
      <c r="I12" s="25" t="e">
        <f>VLOOKUP(H12,Invul!$F$2:$G$5,2,0)</f>
        <v>#N/A</v>
      </c>
      <c r="J12" s="15"/>
      <c r="K12" s="71"/>
      <c r="L12" s="25" t="e">
        <f>VLOOKUP(K12,Invul!$F$2:$G$5,2,0)</f>
        <v>#N/A</v>
      </c>
      <c r="M12" s="15"/>
      <c r="N12" s="107" t="s">
        <v>54</v>
      </c>
      <c r="O12" s="18">
        <f>VLOOKUP(N12,Invul!$I$2:$J$3,2,0)</f>
        <v>1</v>
      </c>
      <c r="P12" s="77" t="s">
        <v>54</v>
      </c>
      <c r="Q12" s="18">
        <f>VLOOKUP(P12,Invul!$I$2:$J$3,2,0)</f>
        <v>1</v>
      </c>
      <c r="R12" s="77" t="s">
        <v>54</v>
      </c>
      <c r="S12" s="108">
        <f>VLOOKUP(R12,Invul!$I$2:$J$3,2,0)</f>
        <v>1</v>
      </c>
      <c r="U12" t="e">
        <f t="shared" si="0"/>
        <v>#N/A</v>
      </c>
      <c r="V12" t="e">
        <f t="shared" si="1"/>
        <v>#N/A</v>
      </c>
      <c r="W12" t="e">
        <f t="shared" si="2"/>
        <v>#N/A</v>
      </c>
    </row>
    <row r="13" spans="1:23" ht="43.5" x14ac:dyDescent="0.35">
      <c r="A13" s="24">
        <v>8</v>
      </c>
      <c r="B13" s="65" t="s">
        <v>74</v>
      </c>
      <c r="C13" s="72"/>
      <c r="D13" s="72"/>
      <c r="E13" s="71"/>
      <c r="F13" s="25" t="e">
        <f>VLOOKUP(E13,Invul!$F$2:$G$5,2,0)</f>
        <v>#N/A</v>
      </c>
      <c r="G13" s="15"/>
      <c r="H13" s="71"/>
      <c r="I13" s="25" t="e">
        <f>VLOOKUP(H13,Invul!$F$2:$G$5,2,0)</f>
        <v>#N/A</v>
      </c>
      <c r="J13" s="15"/>
      <c r="K13" s="71"/>
      <c r="L13" s="25" t="e">
        <f>VLOOKUP(K13,Invul!$F$2:$G$5,2,0)</f>
        <v>#N/A</v>
      </c>
      <c r="M13" s="15"/>
      <c r="N13" s="107" t="s">
        <v>54</v>
      </c>
      <c r="O13" s="18">
        <f>VLOOKUP(N13,Invul!$I$2:$J$3,2,0)</f>
        <v>1</v>
      </c>
      <c r="P13" s="77" t="s">
        <v>54</v>
      </c>
      <c r="Q13" s="18">
        <f>VLOOKUP(P13,Invul!$I$2:$J$3,2,0)</f>
        <v>1</v>
      </c>
      <c r="R13" s="77" t="s">
        <v>54</v>
      </c>
      <c r="S13" s="108">
        <f>VLOOKUP(R13,Invul!$I$2:$J$3,2,0)</f>
        <v>1</v>
      </c>
      <c r="U13" t="e">
        <f t="shared" si="0"/>
        <v>#N/A</v>
      </c>
      <c r="V13" t="e">
        <f t="shared" si="1"/>
        <v>#N/A</v>
      </c>
      <c r="W13" t="e">
        <f t="shared" si="2"/>
        <v>#N/A</v>
      </c>
    </row>
    <row r="14" spans="1:23" ht="43.5" x14ac:dyDescent="0.35">
      <c r="A14" s="24">
        <v>9</v>
      </c>
      <c r="B14" s="65" t="s">
        <v>75</v>
      </c>
      <c r="C14" s="72"/>
      <c r="D14" s="72"/>
      <c r="E14" s="71"/>
      <c r="F14" s="25" t="e">
        <f>VLOOKUP(E14,Invul!$F$2:$G$5,2,0)</f>
        <v>#N/A</v>
      </c>
      <c r="G14" s="15"/>
      <c r="H14" s="71"/>
      <c r="I14" s="25" t="e">
        <f>VLOOKUP(H14,Invul!$F$2:$G$5,2,0)</f>
        <v>#N/A</v>
      </c>
      <c r="J14" s="15"/>
      <c r="K14" s="71"/>
      <c r="L14" s="25" t="e">
        <f>VLOOKUP(K14,Invul!$F$2:$G$5,2,0)</f>
        <v>#N/A</v>
      </c>
      <c r="M14" s="15"/>
      <c r="N14" s="107" t="s">
        <v>54</v>
      </c>
      <c r="O14" s="18">
        <f>VLOOKUP(N14,Invul!$I$2:$J$3,2,0)</f>
        <v>1</v>
      </c>
      <c r="P14" s="77" t="s">
        <v>54</v>
      </c>
      <c r="Q14" s="18">
        <f>VLOOKUP(P14,Invul!$I$2:$J$3,2,0)</f>
        <v>1</v>
      </c>
      <c r="R14" s="77" t="s">
        <v>54</v>
      </c>
      <c r="S14" s="108">
        <f>VLOOKUP(R14,Invul!$I$2:$J$3,2,0)</f>
        <v>1</v>
      </c>
      <c r="U14" t="e">
        <f t="shared" si="0"/>
        <v>#N/A</v>
      </c>
      <c r="V14" t="e">
        <f t="shared" si="1"/>
        <v>#N/A</v>
      </c>
      <c r="W14" t="e">
        <f t="shared" si="2"/>
        <v>#N/A</v>
      </c>
    </row>
    <row r="15" spans="1:23" ht="29.5" thickBot="1" x14ac:dyDescent="0.4">
      <c r="A15" s="48">
        <v>10</v>
      </c>
      <c r="B15" s="66" t="s">
        <v>76</v>
      </c>
      <c r="C15" s="72"/>
      <c r="D15" s="72"/>
      <c r="E15" s="71"/>
      <c r="F15" s="61" t="e">
        <f>VLOOKUP(E15,Invul!$F$2:$G$5,2,0)</f>
        <v>#N/A</v>
      </c>
      <c r="G15" s="15"/>
      <c r="H15" s="71"/>
      <c r="I15" s="61" t="e">
        <f>VLOOKUP(H15,Invul!$F$2:$G$5,2,0)</f>
        <v>#N/A</v>
      </c>
      <c r="J15" s="15"/>
      <c r="K15" s="71"/>
      <c r="L15" s="61" t="e">
        <f>VLOOKUP(K15,Invul!$F$2:$G$5,2,0)</f>
        <v>#N/A</v>
      </c>
      <c r="M15" s="15"/>
      <c r="N15" s="109" t="s">
        <v>54</v>
      </c>
      <c r="O15" s="110">
        <f>VLOOKUP(N15,Invul!$I$2:$J$3,2,0)</f>
        <v>1</v>
      </c>
      <c r="P15" s="111" t="s">
        <v>54</v>
      </c>
      <c r="Q15" s="110">
        <f>VLOOKUP(P15,Invul!$I$2:$J$3,2,0)</f>
        <v>1</v>
      </c>
      <c r="R15" s="111" t="s">
        <v>54</v>
      </c>
      <c r="S15" s="112">
        <f>VLOOKUP(R15,Invul!$I$2:$J$3,2,0)</f>
        <v>1</v>
      </c>
      <c r="U15" t="e">
        <f t="shared" si="0"/>
        <v>#N/A</v>
      </c>
      <c r="V15" t="e">
        <f t="shared" si="1"/>
        <v>#N/A</v>
      </c>
      <c r="W15" t="e">
        <f t="shared" si="2"/>
        <v>#N/A</v>
      </c>
    </row>
    <row r="16" spans="1:23" x14ac:dyDescent="0.35">
      <c r="A16" s="15"/>
      <c r="B16" s="15"/>
      <c r="C16" s="51"/>
      <c r="D16" s="51"/>
      <c r="E16" s="15"/>
      <c r="F16" s="15"/>
      <c r="G16" s="15"/>
      <c r="H16" s="15"/>
      <c r="I16" s="15"/>
      <c r="J16" s="15"/>
    </row>
    <row r="17" spans="2:23" x14ac:dyDescent="0.35">
      <c r="B17" s="47"/>
      <c r="C17" s="47"/>
      <c r="D17" s="47"/>
      <c r="F17" s="1"/>
      <c r="G17" s="1"/>
      <c r="H17" s="1"/>
      <c r="I17" s="1"/>
      <c r="J17" s="1"/>
      <c r="N17" t="s">
        <v>36</v>
      </c>
      <c r="O17" s="1">
        <f>SUM(O6:O15)</f>
        <v>10</v>
      </c>
      <c r="P17" t="s">
        <v>37</v>
      </c>
      <c r="Q17" s="1">
        <f>SUM(Q6:Q15)</f>
        <v>10</v>
      </c>
      <c r="R17" t="s">
        <v>38</v>
      </c>
      <c r="S17" s="1">
        <f>SUM(S6:S15)</f>
        <v>10</v>
      </c>
      <c r="U17" s="1" t="e">
        <f>SUM(U6:U15)</f>
        <v>#N/A</v>
      </c>
      <c r="V17" s="1" t="e">
        <f t="shared" ref="V17:W17" si="3">SUM(V6:V15)</f>
        <v>#N/A</v>
      </c>
      <c r="W17" s="1" t="e">
        <f t="shared" si="3"/>
        <v>#N/A</v>
      </c>
    </row>
    <row r="18" spans="2:23" x14ac:dyDescent="0.35">
      <c r="B18" s="1"/>
      <c r="C18" s="47"/>
      <c r="D18" s="47"/>
      <c r="F18" s="1"/>
      <c r="G18" s="1"/>
      <c r="H18" s="1"/>
      <c r="I18" s="1"/>
      <c r="J18" s="1"/>
    </row>
    <row r="19" spans="2:23" x14ac:dyDescent="0.35">
      <c r="B19" s="47"/>
      <c r="C19" s="47"/>
      <c r="D19" s="47"/>
      <c r="F19" s="1"/>
      <c r="G19" s="1"/>
      <c r="H19" s="1"/>
      <c r="I19" s="1"/>
      <c r="J19" s="1"/>
    </row>
    <row r="20" spans="2:23" x14ac:dyDescent="0.35">
      <c r="B20" s="47"/>
      <c r="C20" s="47"/>
      <c r="D20" s="47"/>
    </row>
    <row r="21" spans="2:23" x14ac:dyDescent="0.35">
      <c r="B21" s="47"/>
      <c r="C21" s="47"/>
      <c r="D21" s="47"/>
      <c r="F21" s="47"/>
      <c r="G21" s="47"/>
      <c r="H21" s="47"/>
      <c r="I21" s="47"/>
      <c r="J21" s="47"/>
    </row>
    <row r="22" spans="2:23" x14ac:dyDescent="0.35">
      <c r="B22" s="47"/>
      <c r="C22" s="47"/>
      <c r="D22" s="47"/>
    </row>
    <row r="23" spans="2:23" x14ac:dyDescent="0.35">
      <c r="B23" s="47"/>
      <c r="C23" s="47"/>
    </row>
    <row r="24" spans="2:23" x14ac:dyDescent="0.35">
      <c r="B24" s="47"/>
      <c r="C24" s="47"/>
      <c r="I24" s="47"/>
      <c r="J24" s="47"/>
    </row>
    <row r="25" spans="2:23" x14ac:dyDescent="0.35">
      <c r="B25" s="47"/>
      <c r="C25" s="47"/>
      <c r="I25" s="47"/>
      <c r="J25" s="47"/>
    </row>
    <row r="26" spans="2:23" x14ac:dyDescent="0.35">
      <c r="C26" s="47"/>
    </row>
    <row r="27" spans="2:23" x14ac:dyDescent="0.35">
      <c r="I27" s="47"/>
      <c r="J27" s="47"/>
    </row>
    <row r="28" spans="2:23" x14ac:dyDescent="0.35">
      <c r="I28" s="47"/>
      <c r="J28" s="47"/>
    </row>
    <row r="29" spans="2:23" x14ac:dyDescent="0.35">
      <c r="I29" s="47"/>
      <c r="J29" s="47"/>
    </row>
    <row r="30" spans="2:23" x14ac:dyDescent="0.35">
      <c r="I30" s="47"/>
      <c r="J30" s="47"/>
    </row>
  </sheetData>
  <sheetProtection sheet="1" objects="1" scenarios="1"/>
  <mergeCells count="1">
    <mergeCell ref="A1:O1"/>
  </mergeCells>
  <pageMargins left="0.25" right="0.25" top="0.75" bottom="0.75" header="0.3" footer="0.3"/>
  <pageSetup paperSize="9" scale="47" orientation="landscape"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9" operator="equal" id="{59CC1629-1844-4219-928C-B5BC0FEA77F9}">
            <xm:f>Invul!$F$5</xm:f>
            <x14: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x14:dxf>
          </x14:cfRule>
          <x14:cfRule type="cellIs" priority="10" operator="equal" id="{DD8B3FF7-E401-43E3-BDE4-CC6EC69F76F2}">
            <xm:f>Invul!$F$4</xm:f>
            <x14:dxf>
              <fill>
                <patternFill>
                  <bgColor rgb="FF00B050"/>
                </patternFill>
              </fill>
            </x14:dxf>
          </x14:cfRule>
          <x14:cfRule type="cellIs" priority="11" operator="equal" id="{4D282D9E-CBE0-4434-9BD3-F711F066AB95}">
            <xm:f>Invul!$F$3</xm:f>
            <x14:dxf>
              <fill>
                <patternFill>
                  <bgColor rgb="FFFFC000"/>
                </patternFill>
              </fill>
            </x14:dxf>
          </x14:cfRule>
          <x14:cfRule type="cellIs" priority="12" operator="equal" id="{ABA7D135-8B55-41B2-BBEB-486F6C4677FA}">
            <xm:f>Invul!$F$2</xm:f>
            <x14:dxf>
              <fill>
                <patternFill>
                  <bgColor rgb="FFFF0000"/>
                </patternFill>
              </fill>
            </x14:dxf>
          </x14:cfRule>
          <xm:sqref>E6:E15</xm:sqref>
        </x14:conditionalFormatting>
        <x14:conditionalFormatting xmlns:xm="http://schemas.microsoft.com/office/excel/2006/main">
          <x14:cfRule type="cellIs" priority="5" operator="equal" id="{A5A94C02-EBF7-436E-9743-14B1EA5235F5}">
            <xm:f>Invul!$F$5</xm:f>
            <x14: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x14:dxf>
          </x14:cfRule>
          <x14:cfRule type="cellIs" priority="6" operator="equal" id="{F7A91CD1-FFB5-4A90-99E3-3FD3E94DBCDB}">
            <xm:f>Invul!$F$4</xm:f>
            <x14:dxf>
              <fill>
                <patternFill>
                  <bgColor rgb="FF00B050"/>
                </patternFill>
              </fill>
            </x14:dxf>
          </x14:cfRule>
          <x14:cfRule type="cellIs" priority="7" operator="equal" id="{C24D3DA0-D091-4CD8-98DF-7499079D98E1}">
            <xm:f>Invul!$F$3</xm:f>
            <x14:dxf>
              <fill>
                <patternFill>
                  <bgColor rgb="FFFFC000"/>
                </patternFill>
              </fill>
            </x14:dxf>
          </x14:cfRule>
          <x14:cfRule type="cellIs" priority="8" operator="equal" id="{06300C57-086A-457B-9FB3-FCB422DAD157}">
            <xm:f>Invul!$F$2</xm:f>
            <x14:dxf>
              <fill>
                <patternFill>
                  <bgColor rgb="FFFF0000"/>
                </patternFill>
              </fill>
            </x14:dxf>
          </x14:cfRule>
          <xm:sqref>H6:H15</xm:sqref>
        </x14:conditionalFormatting>
        <x14:conditionalFormatting xmlns:xm="http://schemas.microsoft.com/office/excel/2006/main">
          <x14:cfRule type="cellIs" priority="1" operator="equal" id="{7691597D-5505-4DA3-864C-7F07E34C83FC}">
            <xm:f>Invul!$F$5</xm:f>
            <x14: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x14:dxf>
          </x14:cfRule>
          <x14:cfRule type="cellIs" priority="2" operator="equal" id="{A7E80032-65D8-475C-9432-8F0A8E198A1B}">
            <xm:f>Invul!$F$4</xm:f>
            <x14:dxf>
              <fill>
                <patternFill>
                  <bgColor rgb="FF00B050"/>
                </patternFill>
              </fill>
            </x14:dxf>
          </x14:cfRule>
          <x14:cfRule type="cellIs" priority="3" operator="equal" id="{160D935C-60FD-4707-B48F-814DA948A366}">
            <xm:f>Invul!$F$3</xm:f>
            <x14:dxf>
              <fill>
                <patternFill>
                  <bgColor rgb="FFFFC000"/>
                </patternFill>
              </fill>
            </x14:dxf>
          </x14:cfRule>
          <x14:cfRule type="cellIs" priority="4" operator="equal" id="{7CBBD839-825C-4B32-BD6E-163D3ACC0A46}">
            <xm:f>Invul!$F$2</xm:f>
            <x14:dxf>
              <fill>
                <patternFill>
                  <bgColor rgb="FFFF0000"/>
                </patternFill>
              </fill>
            </x14:dxf>
          </x14:cfRule>
          <xm:sqref>K6:K15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6CCF761A-2D76-4D8B-90C4-ECF9C033FCDF}">
          <x14:formula1>
            <xm:f>Invul!$F$2:$F$5</xm:f>
          </x14:formula1>
          <xm:sqref>E6:E15 H6:H15 K6:K15</xm:sqref>
        </x14:dataValidation>
        <x14:dataValidation type="list" allowBlank="1" showInputMessage="1" showErrorMessage="1" xr:uid="{B6438C96-4B00-43D9-81DA-DA11EB422129}">
          <x14:formula1>
            <xm:f>Invul!$I$2:$I$3</xm:f>
          </x14:formula1>
          <xm:sqref>P6:P15 N6:N15 R6:R15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38A87-04A6-4012-9A1C-8A0272BC0FB2}">
  <sheetPr>
    <tabColor rgb="FF00B0F0"/>
    <pageSetUpPr fitToPage="1"/>
  </sheetPr>
  <dimension ref="A1:W30"/>
  <sheetViews>
    <sheetView zoomScale="78" zoomScaleNormal="78" workbookViewId="0">
      <selection activeCell="C19" sqref="C19"/>
    </sheetView>
  </sheetViews>
  <sheetFormatPr defaultRowHeight="14.5" x14ac:dyDescent="0.35"/>
  <cols>
    <col min="1" max="1" width="3.26953125" customWidth="1"/>
    <col min="2" max="2" width="44.26953125" customWidth="1"/>
    <col min="3" max="4" width="50.453125" customWidth="1"/>
    <col min="5" max="5" width="16" customWidth="1"/>
    <col min="6" max="6" width="5.81640625" customWidth="1"/>
    <col min="7" max="7" width="3.1796875" customWidth="1"/>
    <col min="8" max="8" width="13.7265625" customWidth="1"/>
    <col min="9" max="9" width="6.26953125" customWidth="1"/>
    <col min="10" max="10" width="2.7265625" customWidth="1"/>
    <col min="11" max="11" width="13.26953125" customWidth="1"/>
    <col min="12" max="12" width="5.7265625" customWidth="1"/>
    <col min="13" max="13" width="2.453125" customWidth="1"/>
    <col min="14" max="19" width="8.26953125" customWidth="1"/>
  </cols>
  <sheetData>
    <row r="1" spans="1:23" ht="39" customHeight="1" x14ac:dyDescent="0.55000000000000004">
      <c r="A1" s="129" t="s">
        <v>77</v>
      </c>
      <c r="B1" s="130"/>
      <c r="C1" s="130"/>
      <c r="D1" s="130"/>
      <c r="E1" s="130"/>
      <c r="F1" s="130"/>
      <c r="G1" s="130"/>
      <c r="H1" s="130"/>
      <c r="I1" s="130"/>
      <c r="J1" s="130"/>
      <c r="K1" s="130"/>
      <c r="L1" s="130"/>
      <c r="M1" s="130"/>
      <c r="N1" s="130"/>
      <c r="O1" s="131"/>
    </row>
    <row r="2" spans="1:23" ht="21.65" customHeight="1" x14ac:dyDescent="0.5">
      <c r="A2" s="94"/>
      <c r="B2" s="96"/>
      <c r="C2" s="95" t="s">
        <v>45</v>
      </c>
      <c r="D2" s="95" t="s">
        <v>45</v>
      </c>
      <c r="E2" s="97" t="s">
        <v>46</v>
      </c>
      <c r="G2" s="97"/>
      <c r="H2" s="97" t="s">
        <v>46</v>
      </c>
      <c r="J2" s="97"/>
      <c r="K2" s="97" t="s">
        <v>46</v>
      </c>
      <c r="L2" s="97"/>
      <c r="M2" s="97"/>
      <c r="N2" s="97" t="s">
        <v>46</v>
      </c>
      <c r="O2" s="97"/>
      <c r="P2" s="97" t="s">
        <v>46</v>
      </c>
      <c r="Q2" s="97"/>
      <c r="R2" s="97" t="s">
        <v>46</v>
      </c>
      <c r="S2" s="97"/>
    </row>
    <row r="3" spans="1:23" ht="21.65" customHeight="1" thickBot="1" x14ac:dyDescent="0.55000000000000004">
      <c r="A3" s="98"/>
      <c r="B3" s="99"/>
      <c r="C3" s="95"/>
      <c r="D3" s="95"/>
      <c r="E3" s="100" t="s">
        <v>47</v>
      </c>
      <c r="G3" s="97"/>
      <c r="H3" s="100" t="s">
        <v>47</v>
      </c>
      <c r="J3" s="97"/>
      <c r="K3" s="100" t="s">
        <v>47</v>
      </c>
      <c r="L3" s="97"/>
      <c r="M3" s="97"/>
      <c r="N3" s="102" t="s">
        <v>47</v>
      </c>
      <c r="O3" s="97"/>
      <c r="P3" s="102" t="s">
        <v>47</v>
      </c>
      <c r="Q3" s="97"/>
      <c r="R3" s="102" t="s">
        <v>47</v>
      </c>
      <c r="S3" s="97"/>
    </row>
    <row r="4" spans="1:23" ht="15" thickBot="1" x14ac:dyDescent="0.4">
      <c r="E4" t="s">
        <v>36</v>
      </c>
      <c r="H4" t="s">
        <v>37</v>
      </c>
      <c r="K4" t="s">
        <v>38</v>
      </c>
      <c r="N4" s="103"/>
      <c r="O4" s="83"/>
      <c r="P4" s="104" t="s">
        <v>48</v>
      </c>
      <c r="Q4" s="83"/>
      <c r="R4" s="83"/>
      <c r="S4" s="84"/>
    </row>
    <row r="5" spans="1:23" x14ac:dyDescent="0.35">
      <c r="A5" s="67"/>
      <c r="B5" s="49" t="s">
        <v>78</v>
      </c>
      <c r="C5" s="37" t="s">
        <v>49</v>
      </c>
      <c r="D5" s="37" t="s">
        <v>66</v>
      </c>
      <c r="E5" s="59" t="s">
        <v>51</v>
      </c>
      <c r="F5" s="60" t="s">
        <v>52</v>
      </c>
      <c r="G5" s="58"/>
      <c r="H5" s="59" t="s">
        <v>51</v>
      </c>
      <c r="I5" s="60" t="s">
        <v>52</v>
      </c>
      <c r="J5" s="58"/>
      <c r="K5" s="59" t="s">
        <v>51</v>
      </c>
      <c r="L5" s="60" t="s">
        <v>52</v>
      </c>
      <c r="M5" s="58"/>
      <c r="N5" s="105" t="s">
        <v>36</v>
      </c>
      <c r="O5" s="17"/>
      <c r="P5" s="17" t="s">
        <v>37</v>
      </c>
      <c r="Q5" s="17"/>
      <c r="R5" s="17" t="s">
        <v>38</v>
      </c>
      <c r="S5" s="106"/>
      <c r="U5" t="s">
        <v>36</v>
      </c>
      <c r="V5" t="s">
        <v>37</v>
      </c>
      <c r="W5" t="s">
        <v>38</v>
      </c>
    </row>
    <row r="6" spans="1:23" ht="72.5" x14ac:dyDescent="0.35">
      <c r="A6" s="24">
        <v>1</v>
      </c>
      <c r="B6" s="63" t="s">
        <v>79</v>
      </c>
      <c r="C6" s="78"/>
      <c r="D6" s="78"/>
      <c r="E6" s="71"/>
      <c r="F6" s="25" t="e">
        <f>VLOOKUP(E6,Invul!$F$2:$G$5,2,0)</f>
        <v>#N/A</v>
      </c>
      <c r="G6" s="15"/>
      <c r="H6" s="71"/>
      <c r="I6" s="25" t="e">
        <f>VLOOKUP(H6,Invul!$F$2:$G$5,2,0)</f>
        <v>#N/A</v>
      </c>
      <c r="J6" s="15"/>
      <c r="K6" s="71"/>
      <c r="L6" s="25" t="e">
        <f>VLOOKUP(K6,Invul!$F$2:$G$5,2,0)</f>
        <v>#N/A</v>
      </c>
      <c r="M6" s="15"/>
      <c r="N6" s="107" t="s">
        <v>54</v>
      </c>
      <c r="O6" s="18">
        <f>VLOOKUP(N6,Invul!$I$2:$J$3,2,0)</f>
        <v>1</v>
      </c>
      <c r="P6" s="77" t="s">
        <v>54</v>
      </c>
      <c r="Q6" s="18">
        <f>VLOOKUP(P6,Invul!$I$2:$J$3,2,0)</f>
        <v>1</v>
      </c>
      <c r="R6" s="77" t="s">
        <v>54</v>
      </c>
      <c r="S6" s="108">
        <f>VLOOKUP(R6,Invul!$I$2:$J$3,2,0)</f>
        <v>1</v>
      </c>
      <c r="U6" t="e">
        <f>F6*O6</f>
        <v>#N/A</v>
      </c>
      <c r="V6" t="e">
        <f>I6*Q6</f>
        <v>#N/A</v>
      </c>
      <c r="W6" t="e">
        <f>L6*S6</f>
        <v>#N/A</v>
      </c>
    </row>
    <row r="7" spans="1:23" ht="72.5" x14ac:dyDescent="0.35">
      <c r="A7" s="24">
        <v>2</v>
      </c>
      <c r="B7" s="63" t="s">
        <v>80</v>
      </c>
      <c r="C7" s="72"/>
      <c r="D7" s="72"/>
      <c r="E7" s="71"/>
      <c r="F7" s="25" t="e">
        <f>VLOOKUP(E7,Invul!$F$2:$G$5,2,0)</f>
        <v>#N/A</v>
      </c>
      <c r="G7" s="15"/>
      <c r="H7" s="71"/>
      <c r="I7" s="25" t="e">
        <f>VLOOKUP(H7,Invul!$F$2:$G$5,2,0)</f>
        <v>#N/A</v>
      </c>
      <c r="J7" s="15"/>
      <c r="K7" s="71"/>
      <c r="L7" s="25" t="e">
        <f>VLOOKUP(K7,Invul!$F$2:$G$5,2,0)</f>
        <v>#N/A</v>
      </c>
      <c r="M7" s="15"/>
      <c r="N7" s="107" t="s">
        <v>54</v>
      </c>
      <c r="O7" s="18">
        <f>VLOOKUP(N7,Invul!$I$2:$J$3,2,0)</f>
        <v>1</v>
      </c>
      <c r="P7" s="77" t="s">
        <v>54</v>
      </c>
      <c r="Q7" s="18">
        <f>VLOOKUP(P7,Invul!$I$2:$J$3,2,0)</f>
        <v>1</v>
      </c>
      <c r="R7" s="77" t="s">
        <v>54</v>
      </c>
      <c r="S7" s="108">
        <f>VLOOKUP(R7,Invul!$I$2:$J$3,2,0)</f>
        <v>1</v>
      </c>
      <c r="U7" t="e">
        <f t="shared" ref="U7:U15" si="0">F7*O7</f>
        <v>#N/A</v>
      </c>
      <c r="V7" t="e">
        <f t="shared" ref="V7:V15" si="1">I7*Q7</f>
        <v>#N/A</v>
      </c>
      <c r="W7" t="e">
        <f t="shared" ref="W7:W15" si="2">L7*S7</f>
        <v>#N/A</v>
      </c>
    </row>
    <row r="8" spans="1:23" ht="29" x14ac:dyDescent="0.35">
      <c r="A8" s="24">
        <v>3</v>
      </c>
      <c r="B8" s="63" t="s">
        <v>81</v>
      </c>
      <c r="C8" s="72"/>
      <c r="D8" s="72"/>
      <c r="E8" s="71"/>
      <c r="F8" s="25" t="e">
        <f>VLOOKUP(E8,Invul!$F$2:$G$5,2,0)</f>
        <v>#N/A</v>
      </c>
      <c r="G8" s="15"/>
      <c r="H8" s="71"/>
      <c r="I8" s="25" t="e">
        <f>VLOOKUP(H8,Invul!$F$2:$G$5,2,0)</f>
        <v>#N/A</v>
      </c>
      <c r="J8" s="15"/>
      <c r="K8" s="71"/>
      <c r="L8" s="25" t="e">
        <f>VLOOKUP(K8,Invul!$F$2:$G$5,2,0)</f>
        <v>#N/A</v>
      </c>
      <c r="M8" s="15"/>
      <c r="N8" s="107" t="s">
        <v>54</v>
      </c>
      <c r="O8" s="18">
        <f>VLOOKUP(N8,Invul!$I$2:$J$3,2,0)</f>
        <v>1</v>
      </c>
      <c r="P8" s="77" t="s">
        <v>54</v>
      </c>
      <c r="Q8" s="18">
        <f>VLOOKUP(P8,Invul!$I$2:$J$3,2,0)</f>
        <v>1</v>
      </c>
      <c r="R8" s="77" t="s">
        <v>54</v>
      </c>
      <c r="S8" s="108">
        <f>VLOOKUP(R8,Invul!$I$2:$J$3,2,0)</f>
        <v>1</v>
      </c>
      <c r="U8" t="e">
        <f t="shared" si="0"/>
        <v>#N/A</v>
      </c>
      <c r="V8" t="e">
        <f t="shared" si="1"/>
        <v>#N/A</v>
      </c>
      <c r="W8" t="e">
        <f t="shared" si="2"/>
        <v>#N/A</v>
      </c>
    </row>
    <row r="9" spans="1:23" ht="29" x14ac:dyDescent="0.35">
      <c r="A9" s="24">
        <v>4</v>
      </c>
      <c r="B9" s="63" t="s">
        <v>82</v>
      </c>
      <c r="C9" s="72"/>
      <c r="D9" s="72"/>
      <c r="E9" s="71"/>
      <c r="F9" s="25" t="e">
        <f>VLOOKUP(E9,Invul!$F$2:$G$5,2,0)</f>
        <v>#N/A</v>
      </c>
      <c r="G9" s="15"/>
      <c r="H9" s="71"/>
      <c r="I9" s="25" t="e">
        <f>VLOOKUP(H9,Invul!$F$2:$G$5,2,0)</f>
        <v>#N/A</v>
      </c>
      <c r="J9" s="15"/>
      <c r="K9" s="71"/>
      <c r="L9" s="25" t="e">
        <f>VLOOKUP(K9,Invul!$F$2:$G$5,2,0)</f>
        <v>#N/A</v>
      </c>
      <c r="M9" s="15"/>
      <c r="N9" s="107" t="s">
        <v>54</v>
      </c>
      <c r="O9" s="18">
        <f>VLOOKUP(N9,Invul!$I$2:$J$3,2,0)</f>
        <v>1</v>
      </c>
      <c r="P9" s="77" t="s">
        <v>54</v>
      </c>
      <c r="Q9" s="18">
        <f>VLOOKUP(P9,Invul!$I$2:$J$3,2,0)</f>
        <v>1</v>
      </c>
      <c r="R9" s="77" t="s">
        <v>54</v>
      </c>
      <c r="S9" s="108">
        <f>VLOOKUP(R9,Invul!$I$2:$J$3,2,0)</f>
        <v>1</v>
      </c>
      <c r="U9" t="e">
        <f t="shared" si="0"/>
        <v>#N/A</v>
      </c>
      <c r="V9" t="e">
        <f t="shared" si="1"/>
        <v>#N/A</v>
      </c>
      <c r="W9" t="e">
        <f t="shared" si="2"/>
        <v>#N/A</v>
      </c>
    </row>
    <row r="10" spans="1:23" ht="39" customHeight="1" x14ac:dyDescent="0.35">
      <c r="A10" s="24">
        <v>5</v>
      </c>
      <c r="B10" s="63" t="s">
        <v>83</v>
      </c>
      <c r="C10" s="73"/>
      <c r="D10" s="72"/>
      <c r="E10" s="71"/>
      <c r="F10" s="25" t="e">
        <f>VLOOKUP(E10,Invul!$F$2:$G$5,2,0)</f>
        <v>#N/A</v>
      </c>
      <c r="G10" s="15"/>
      <c r="H10" s="71"/>
      <c r="I10" s="25" t="e">
        <f>VLOOKUP(H10,Invul!$F$2:$G$5,2,0)</f>
        <v>#N/A</v>
      </c>
      <c r="J10" s="15"/>
      <c r="K10" s="71"/>
      <c r="L10" s="25" t="e">
        <f>VLOOKUP(K10,Invul!$F$2:$G$5,2,0)</f>
        <v>#N/A</v>
      </c>
      <c r="M10" s="15"/>
      <c r="N10" s="107" t="s">
        <v>54</v>
      </c>
      <c r="O10" s="18">
        <f>VLOOKUP(N10,Invul!$I$2:$J$3,2,0)</f>
        <v>1</v>
      </c>
      <c r="P10" s="77" t="s">
        <v>54</v>
      </c>
      <c r="Q10" s="18">
        <f>VLOOKUP(P10,Invul!$I$2:$J$3,2,0)</f>
        <v>1</v>
      </c>
      <c r="R10" s="77" t="s">
        <v>54</v>
      </c>
      <c r="S10" s="108">
        <f>VLOOKUP(R10,Invul!$I$2:$J$3,2,0)</f>
        <v>1</v>
      </c>
      <c r="U10" t="e">
        <f t="shared" si="0"/>
        <v>#N/A</v>
      </c>
      <c r="V10" t="e">
        <f t="shared" si="1"/>
        <v>#N/A</v>
      </c>
      <c r="W10" t="e">
        <f t="shared" si="2"/>
        <v>#N/A</v>
      </c>
    </row>
    <row r="11" spans="1:23" ht="43.5" x14ac:dyDescent="0.35">
      <c r="A11" s="24">
        <v>6</v>
      </c>
      <c r="B11" s="63" t="s">
        <v>84</v>
      </c>
      <c r="C11" s="72"/>
      <c r="D11" s="72"/>
      <c r="E11" s="71"/>
      <c r="F11" s="25" t="e">
        <f>VLOOKUP(E11,Invul!$F$2:$G$5,2,0)</f>
        <v>#N/A</v>
      </c>
      <c r="G11" s="15"/>
      <c r="H11" s="71"/>
      <c r="I11" s="25" t="e">
        <f>VLOOKUP(H11,Invul!$F$2:$G$5,2,0)</f>
        <v>#N/A</v>
      </c>
      <c r="J11" s="15"/>
      <c r="K11" s="71"/>
      <c r="L11" s="25" t="e">
        <f>VLOOKUP(K11,Invul!$F$2:$G$5,2,0)</f>
        <v>#N/A</v>
      </c>
      <c r="M11" s="15"/>
      <c r="N11" s="107" t="s">
        <v>54</v>
      </c>
      <c r="O11" s="18">
        <f>VLOOKUP(N11,Invul!$I$2:$J$3,2,0)</f>
        <v>1</v>
      </c>
      <c r="P11" s="77" t="s">
        <v>54</v>
      </c>
      <c r="Q11" s="18">
        <f>VLOOKUP(P11,Invul!$I$2:$J$3,2,0)</f>
        <v>1</v>
      </c>
      <c r="R11" s="77" t="s">
        <v>54</v>
      </c>
      <c r="S11" s="108">
        <f>VLOOKUP(R11,Invul!$I$2:$J$3,2,0)</f>
        <v>1</v>
      </c>
      <c r="U11" t="e">
        <f t="shared" si="0"/>
        <v>#N/A</v>
      </c>
      <c r="V11" t="e">
        <f t="shared" si="1"/>
        <v>#N/A</v>
      </c>
      <c r="W11" t="e">
        <f t="shared" si="2"/>
        <v>#N/A</v>
      </c>
    </row>
    <row r="12" spans="1:23" ht="58" x14ac:dyDescent="0.35">
      <c r="A12" s="24">
        <v>7</v>
      </c>
      <c r="B12" s="63" t="s">
        <v>85</v>
      </c>
      <c r="C12" s="72"/>
      <c r="D12" s="72"/>
      <c r="E12" s="71"/>
      <c r="F12" s="25" t="e">
        <f>VLOOKUP(E12,Invul!$F$2:$G$5,2,0)</f>
        <v>#N/A</v>
      </c>
      <c r="G12" s="15"/>
      <c r="H12" s="71"/>
      <c r="I12" s="25" t="e">
        <f>VLOOKUP(H12,Invul!$F$2:$G$5,2,0)</f>
        <v>#N/A</v>
      </c>
      <c r="J12" s="15"/>
      <c r="K12" s="71"/>
      <c r="L12" s="25" t="e">
        <f>VLOOKUP(K12,Invul!$F$2:$G$5,2,0)</f>
        <v>#N/A</v>
      </c>
      <c r="M12" s="15"/>
      <c r="N12" s="107" t="s">
        <v>54</v>
      </c>
      <c r="O12" s="18">
        <f>VLOOKUP(N12,Invul!$I$2:$J$3,2,0)</f>
        <v>1</v>
      </c>
      <c r="P12" s="77" t="s">
        <v>54</v>
      </c>
      <c r="Q12" s="18">
        <f>VLOOKUP(P12,Invul!$I$2:$J$3,2,0)</f>
        <v>1</v>
      </c>
      <c r="R12" s="77" t="s">
        <v>54</v>
      </c>
      <c r="S12" s="108">
        <f>VLOOKUP(R12,Invul!$I$2:$J$3,2,0)</f>
        <v>1</v>
      </c>
      <c r="U12" t="e">
        <f t="shared" si="0"/>
        <v>#N/A</v>
      </c>
      <c r="V12" t="e">
        <f t="shared" si="1"/>
        <v>#N/A</v>
      </c>
      <c r="W12" t="e">
        <f t="shared" si="2"/>
        <v>#N/A</v>
      </c>
    </row>
    <row r="13" spans="1:23" ht="29" x14ac:dyDescent="0.35">
      <c r="A13" s="24">
        <v>8</v>
      </c>
      <c r="B13" s="63" t="s">
        <v>86</v>
      </c>
      <c r="C13" s="72"/>
      <c r="D13" s="72"/>
      <c r="E13" s="71"/>
      <c r="F13" s="25" t="e">
        <f>VLOOKUP(E13,Invul!$F$2:$G$5,2,0)</f>
        <v>#N/A</v>
      </c>
      <c r="G13" s="15"/>
      <c r="H13" s="71"/>
      <c r="I13" s="25" t="e">
        <f>VLOOKUP(H13,Invul!$F$2:$G$5,2,0)</f>
        <v>#N/A</v>
      </c>
      <c r="J13" s="15"/>
      <c r="K13" s="71"/>
      <c r="L13" s="25" t="e">
        <f>VLOOKUP(K13,Invul!$F$2:$G$5,2,0)</f>
        <v>#N/A</v>
      </c>
      <c r="M13" s="15"/>
      <c r="N13" s="107" t="s">
        <v>55</v>
      </c>
      <c r="O13" s="18">
        <f>VLOOKUP(N13,Invul!$I$2:$J$3,2,0)</f>
        <v>0</v>
      </c>
      <c r="P13" s="77" t="s">
        <v>54</v>
      </c>
      <c r="Q13" s="18">
        <f>VLOOKUP(P13,Invul!$I$2:$J$3,2,0)</f>
        <v>1</v>
      </c>
      <c r="R13" s="77" t="s">
        <v>54</v>
      </c>
      <c r="S13" s="108">
        <f>VLOOKUP(R13,Invul!$I$2:$J$3,2,0)</f>
        <v>1</v>
      </c>
      <c r="U13" t="e">
        <f t="shared" si="0"/>
        <v>#N/A</v>
      </c>
      <c r="V13" t="e">
        <f t="shared" si="1"/>
        <v>#N/A</v>
      </c>
      <c r="W13" t="e">
        <f t="shared" si="2"/>
        <v>#N/A</v>
      </c>
    </row>
    <row r="14" spans="1:23" ht="43.5" x14ac:dyDescent="0.35">
      <c r="A14" s="24">
        <v>9</v>
      </c>
      <c r="B14" s="63" t="s">
        <v>87</v>
      </c>
      <c r="C14" s="75"/>
      <c r="D14" s="75"/>
      <c r="E14" s="71"/>
      <c r="F14" s="25" t="e">
        <f>VLOOKUP(E14,Invul!$F$2:$G$5,2,0)</f>
        <v>#N/A</v>
      </c>
      <c r="G14" s="15"/>
      <c r="H14" s="71"/>
      <c r="I14" s="25" t="e">
        <f>VLOOKUP(H14,Invul!$F$2:$G$5,2,0)</f>
        <v>#N/A</v>
      </c>
      <c r="J14" s="15"/>
      <c r="K14" s="71"/>
      <c r="L14" s="25" t="e">
        <f>VLOOKUP(K14,Invul!$F$2:$G$5,2,0)</f>
        <v>#N/A</v>
      </c>
      <c r="M14" s="15"/>
      <c r="N14" s="107" t="s">
        <v>54</v>
      </c>
      <c r="O14" s="18">
        <f>VLOOKUP(N14,Invul!$I$2:$J$3,2,0)</f>
        <v>1</v>
      </c>
      <c r="P14" s="77" t="s">
        <v>54</v>
      </c>
      <c r="Q14" s="18">
        <f>VLOOKUP(P14,Invul!$I$2:$J$3,2,0)</f>
        <v>1</v>
      </c>
      <c r="R14" s="77" t="s">
        <v>54</v>
      </c>
      <c r="S14" s="108">
        <f>VLOOKUP(R14,Invul!$I$2:$J$3,2,0)</f>
        <v>1</v>
      </c>
      <c r="U14" t="e">
        <f t="shared" si="0"/>
        <v>#N/A</v>
      </c>
      <c r="V14" t="e">
        <f t="shared" si="1"/>
        <v>#N/A</v>
      </c>
      <c r="W14" t="e">
        <f t="shared" si="2"/>
        <v>#N/A</v>
      </c>
    </row>
    <row r="15" spans="1:23" ht="58.5" thickBot="1" x14ac:dyDescent="0.4">
      <c r="A15" s="48">
        <v>10</v>
      </c>
      <c r="B15" s="64" t="s">
        <v>175</v>
      </c>
      <c r="C15" s="72"/>
      <c r="D15" s="72"/>
      <c r="E15" s="71"/>
      <c r="F15" s="61" t="e">
        <f>VLOOKUP(E15,Invul!$F$2:$G$5,2,0)</f>
        <v>#N/A</v>
      </c>
      <c r="G15" s="15"/>
      <c r="H15" s="71"/>
      <c r="I15" s="61" t="e">
        <f>VLOOKUP(H15,Invul!$F$2:$G$5,2,0)</f>
        <v>#N/A</v>
      </c>
      <c r="J15" s="15"/>
      <c r="K15" s="71"/>
      <c r="L15" s="61" t="e">
        <f>VLOOKUP(K15,Invul!$F$2:$G$5,2,0)</f>
        <v>#N/A</v>
      </c>
      <c r="M15" s="15"/>
      <c r="N15" s="109" t="s">
        <v>54</v>
      </c>
      <c r="O15" s="110">
        <f>VLOOKUP(N15,Invul!$I$2:$J$3,2,0)</f>
        <v>1</v>
      </c>
      <c r="P15" s="111" t="s">
        <v>54</v>
      </c>
      <c r="Q15" s="110">
        <f>VLOOKUP(P15,Invul!$I$2:$J$3,2,0)</f>
        <v>1</v>
      </c>
      <c r="R15" s="111" t="s">
        <v>54</v>
      </c>
      <c r="S15" s="112">
        <f>VLOOKUP(R15,Invul!$I$2:$J$3,2,0)</f>
        <v>1</v>
      </c>
      <c r="U15" t="e">
        <f t="shared" si="0"/>
        <v>#N/A</v>
      </c>
      <c r="V15" t="e">
        <f t="shared" si="1"/>
        <v>#N/A</v>
      </c>
      <c r="W15" t="e">
        <f t="shared" si="2"/>
        <v>#N/A</v>
      </c>
    </row>
    <row r="16" spans="1:23" x14ac:dyDescent="0.35">
      <c r="A16" s="15"/>
      <c r="B16" s="15"/>
      <c r="C16" s="51"/>
      <c r="D16" s="51"/>
      <c r="E16" s="15"/>
      <c r="F16" s="15"/>
      <c r="G16" s="15"/>
      <c r="H16" s="15"/>
      <c r="I16" s="15"/>
      <c r="J16" s="15"/>
    </row>
    <row r="17" spans="2:23" ht="15" thickBot="1" x14ac:dyDescent="0.4">
      <c r="B17" s="50"/>
      <c r="C17" s="47"/>
      <c r="D17" s="47"/>
      <c r="F17" s="1"/>
      <c r="G17" s="1"/>
      <c r="H17" s="1"/>
      <c r="I17" s="1"/>
      <c r="J17" s="1"/>
      <c r="N17" t="s">
        <v>36</v>
      </c>
      <c r="O17" s="1">
        <f>SUM(O6:O15)</f>
        <v>9</v>
      </c>
      <c r="P17" t="s">
        <v>37</v>
      </c>
      <c r="Q17" s="1">
        <f>SUM(Q6:Q15)</f>
        <v>10</v>
      </c>
      <c r="R17" t="s">
        <v>38</v>
      </c>
      <c r="S17" s="1">
        <f>SUM(S6:S15)</f>
        <v>10</v>
      </c>
      <c r="U17" s="1" t="e">
        <f>SUM(U6:U15)</f>
        <v>#N/A</v>
      </c>
      <c r="V17" s="1" t="e">
        <f t="shared" ref="V17:W17" si="3">SUM(V6:V15)</f>
        <v>#N/A</v>
      </c>
      <c r="W17" s="1" t="e">
        <f t="shared" si="3"/>
        <v>#N/A</v>
      </c>
    </row>
    <row r="18" spans="2:23" x14ac:dyDescent="0.35">
      <c r="B18" s="47"/>
      <c r="C18" s="47"/>
      <c r="D18" s="47"/>
      <c r="F18" s="1"/>
      <c r="G18" s="1"/>
      <c r="H18" s="1"/>
      <c r="I18" s="1"/>
      <c r="J18" s="1"/>
    </row>
    <row r="19" spans="2:23" x14ac:dyDescent="0.35">
      <c r="B19" s="47"/>
      <c r="C19" s="47"/>
      <c r="D19" s="47"/>
      <c r="F19" s="1"/>
      <c r="G19" s="1"/>
      <c r="H19" s="1"/>
      <c r="I19" s="1"/>
      <c r="J19" s="1"/>
    </row>
    <row r="20" spans="2:23" x14ac:dyDescent="0.35">
      <c r="B20" s="47"/>
      <c r="C20" s="47"/>
      <c r="D20" s="47"/>
    </row>
    <row r="21" spans="2:23" x14ac:dyDescent="0.35">
      <c r="B21" s="47"/>
      <c r="C21" s="47"/>
      <c r="D21" s="47"/>
      <c r="F21" s="47"/>
      <c r="G21" s="47"/>
      <c r="H21" s="47"/>
      <c r="I21" s="47"/>
      <c r="J21" s="47"/>
    </row>
    <row r="22" spans="2:23" x14ac:dyDescent="0.35">
      <c r="B22" s="47"/>
      <c r="C22" s="47"/>
    </row>
    <row r="23" spans="2:23" x14ac:dyDescent="0.35">
      <c r="B23" s="47"/>
      <c r="C23" s="47"/>
    </row>
    <row r="24" spans="2:23" x14ac:dyDescent="0.35">
      <c r="B24" s="47"/>
      <c r="C24" s="47"/>
      <c r="D24" s="47"/>
      <c r="E24" s="47"/>
    </row>
    <row r="25" spans="2:23" x14ac:dyDescent="0.35">
      <c r="B25" s="47"/>
      <c r="C25" s="47"/>
      <c r="D25" s="47"/>
      <c r="E25" s="47"/>
    </row>
    <row r="26" spans="2:23" x14ac:dyDescent="0.35">
      <c r="B26" s="47"/>
      <c r="C26" s="47"/>
    </row>
    <row r="27" spans="2:23" x14ac:dyDescent="0.35">
      <c r="B27" s="47"/>
      <c r="C27" s="47"/>
      <c r="D27" s="47"/>
      <c r="E27" s="47"/>
    </row>
    <row r="28" spans="2:23" x14ac:dyDescent="0.35">
      <c r="D28" s="47"/>
      <c r="E28" s="47"/>
    </row>
    <row r="29" spans="2:23" x14ac:dyDescent="0.35">
      <c r="D29" s="47"/>
      <c r="E29" s="47"/>
    </row>
    <row r="30" spans="2:23" x14ac:dyDescent="0.35">
      <c r="D30" s="47"/>
      <c r="E30" s="47"/>
    </row>
  </sheetData>
  <sheetProtection sheet="1" objects="1" scenarios="1"/>
  <mergeCells count="1">
    <mergeCell ref="A1:O1"/>
  </mergeCells>
  <pageMargins left="0.25" right="0.25" top="0.75" bottom="0.75" header="0.3" footer="0.3"/>
  <pageSetup paperSize="9" scale="47" orientation="landscape"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ellIs" priority="9" operator="equal" id="{7DE08A4F-F7DE-42F9-96A9-D20270023BA6}">
            <xm:f>Invul!$F$5</xm:f>
            <x14: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x14:dxf>
          </x14:cfRule>
          <x14:cfRule type="cellIs" priority="10" operator="equal" id="{27707BE1-20F9-4AE6-ACE3-8F2D20600C2C}">
            <xm:f>Invul!$F$4</xm:f>
            <x14:dxf>
              <fill>
                <patternFill>
                  <bgColor rgb="FF00B050"/>
                </patternFill>
              </fill>
            </x14:dxf>
          </x14:cfRule>
          <x14:cfRule type="cellIs" priority="11" operator="equal" id="{51E1E755-5C9F-496E-8198-3B293A5CD83E}">
            <xm:f>Invul!$F$3</xm:f>
            <x14:dxf>
              <fill>
                <patternFill>
                  <bgColor rgb="FFFFC000"/>
                </patternFill>
              </fill>
            </x14:dxf>
          </x14:cfRule>
          <x14:cfRule type="cellIs" priority="12" operator="equal" id="{1B4A3361-A001-44E9-A85D-CEA0A0544E49}">
            <xm:f>Invul!$F$2</xm:f>
            <x14:dxf>
              <fill>
                <patternFill>
                  <bgColor rgb="FFFF0000"/>
                </patternFill>
              </fill>
            </x14:dxf>
          </x14:cfRule>
          <xm:sqref>E6:E15</xm:sqref>
        </x14:conditionalFormatting>
        <x14:conditionalFormatting xmlns:xm="http://schemas.microsoft.com/office/excel/2006/main">
          <x14:cfRule type="cellIs" priority="5" operator="equal" id="{49ABA26F-FEEE-4753-B098-CD83BC626276}">
            <xm:f>Invul!$F$5</xm:f>
            <x14: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x14:dxf>
          </x14:cfRule>
          <x14:cfRule type="cellIs" priority="6" operator="equal" id="{79AF9D4E-B350-4C12-A9CC-5AFAB6B5A503}">
            <xm:f>Invul!$F$4</xm:f>
            <x14:dxf>
              <fill>
                <patternFill>
                  <bgColor rgb="FF00B050"/>
                </patternFill>
              </fill>
            </x14:dxf>
          </x14:cfRule>
          <x14:cfRule type="cellIs" priority="7" operator="equal" id="{20A559D8-5F7D-4EED-B2B6-4D53CB70037D}">
            <xm:f>Invul!$F$3</xm:f>
            <x14:dxf>
              <fill>
                <patternFill>
                  <bgColor rgb="FFFFC000"/>
                </patternFill>
              </fill>
            </x14:dxf>
          </x14:cfRule>
          <x14:cfRule type="cellIs" priority="8" operator="equal" id="{C4C63DF5-8EA8-4C8B-AFED-93BB53279131}">
            <xm:f>Invul!$F$2</xm:f>
            <x14:dxf>
              <fill>
                <patternFill>
                  <bgColor rgb="FFFF0000"/>
                </patternFill>
              </fill>
            </x14:dxf>
          </x14:cfRule>
          <xm:sqref>H6:H15</xm:sqref>
        </x14:conditionalFormatting>
        <x14:conditionalFormatting xmlns:xm="http://schemas.microsoft.com/office/excel/2006/main">
          <x14:cfRule type="cellIs" priority="1" operator="equal" id="{BAF7D681-240A-49F9-AE40-6460F99A44BD}">
            <xm:f>Invul!$F$5</xm:f>
            <x14:dxf>
              <fill>
                <gradientFill degree="90">
                  <stop position="0">
                    <color rgb="FF00B050"/>
                  </stop>
                  <stop position="0.5">
                    <color rgb="FFFFFF00"/>
                  </stop>
                  <stop position="1">
                    <color rgb="FF00B050"/>
                  </stop>
                </gradientFill>
              </fill>
              <border>
                <left style="thin">
                  <color auto="1"/>
                </left>
                <right style="thin">
                  <color auto="1"/>
                </right>
                <top style="thin">
                  <color auto="1"/>
                </top>
                <bottom style="thin">
                  <color auto="1"/>
                </bottom>
                <vertical/>
                <horizontal/>
              </border>
            </x14:dxf>
          </x14:cfRule>
          <x14:cfRule type="cellIs" priority="2" operator="equal" id="{41721676-171D-4EF8-AD00-B1C24EB4A5FE}">
            <xm:f>Invul!$F$4</xm:f>
            <x14:dxf>
              <fill>
                <patternFill>
                  <bgColor rgb="FF00B050"/>
                </patternFill>
              </fill>
            </x14:dxf>
          </x14:cfRule>
          <x14:cfRule type="cellIs" priority="3" operator="equal" id="{2D4B7284-E3D9-41FB-96DA-690248681AFC}">
            <xm:f>Invul!$F$3</xm:f>
            <x14:dxf>
              <fill>
                <patternFill>
                  <bgColor rgb="FFFFC000"/>
                </patternFill>
              </fill>
            </x14:dxf>
          </x14:cfRule>
          <x14:cfRule type="cellIs" priority="4" operator="equal" id="{9291DF06-6AA8-4498-BAAC-715EE4D5DC40}">
            <xm:f>Invul!$F$2</xm:f>
            <x14:dxf>
              <fill>
                <patternFill>
                  <bgColor rgb="FFFF0000"/>
                </patternFill>
              </fill>
            </x14:dxf>
          </x14:cfRule>
          <xm:sqref>K6:K15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6B879C4-58B5-4ACF-A0F0-777DF25B44DB}">
          <x14:formula1>
            <xm:f>Invul!$F$2:$F$5</xm:f>
          </x14:formula1>
          <xm:sqref>E6:E15 H6:H15 K6:K15</xm:sqref>
        </x14:dataValidation>
        <x14:dataValidation type="list" allowBlank="1" showInputMessage="1" showErrorMessage="1" xr:uid="{EBE88277-EB19-484A-91F0-EB434F09234A}">
          <x14:formula1>
            <xm:f>Invul!$I$2:$I$3</xm:f>
          </x14:formula1>
          <xm:sqref>P6:P15 N6:N15 R6:R15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4E427-2BEA-4352-8E69-E618B5BFD661}">
  <dimension ref="A1:J6"/>
  <sheetViews>
    <sheetView workbookViewId="0">
      <selection activeCell="E5" sqref="E5"/>
    </sheetView>
  </sheetViews>
  <sheetFormatPr defaultRowHeight="14.5" x14ac:dyDescent="0.35"/>
  <cols>
    <col min="2" max="2" width="15.7265625" customWidth="1"/>
    <col min="3" max="3" width="11.54296875" customWidth="1"/>
    <col min="4" max="4" width="35.26953125" customWidth="1"/>
    <col min="6" max="6" width="13.453125" customWidth="1"/>
  </cols>
  <sheetData>
    <row r="1" spans="1:10" x14ac:dyDescent="0.35">
      <c r="A1" t="s">
        <v>88</v>
      </c>
      <c r="F1" t="s">
        <v>39</v>
      </c>
      <c r="I1" t="s">
        <v>89</v>
      </c>
    </row>
    <row r="2" spans="1:10" x14ac:dyDescent="0.35">
      <c r="A2">
        <v>1</v>
      </c>
      <c r="B2" t="s">
        <v>90</v>
      </c>
      <c r="D2" t="s">
        <v>91</v>
      </c>
      <c r="F2" t="s">
        <v>40</v>
      </c>
      <c r="G2">
        <v>1</v>
      </c>
      <c r="I2" t="s">
        <v>54</v>
      </c>
      <c r="J2">
        <v>1</v>
      </c>
    </row>
    <row r="3" spans="1:10" x14ac:dyDescent="0.35">
      <c r="A3">
        <v>2</v>
      </c>
      <c r="B3" t="s">
        <v>92</v>
      </c>
      <c r="D3" t="s">
        <v>93</v>
      </c>
      <c r="F3" t="s">
        <v>41</v>
      </c>
      <c r="G3">
        <v>2</v>
      </c>
      <c r="I3" t="s">
        <v>55</v>
      </c>
      <c r="J3">
        <v>0</v>
      </c>
    </row>
    <row r="4" spans="1:10" x14ac:dyDescent="0.35">
      <c r="A4">
        <v>3</v>
      </c>
      <c r="B4" t="s">
        <v>94</v>
      </c>
      <c r="D4" t="s">
        <v>95</v>
      </c>
      <c r="F4" t="s">
        <v>96</v>
      </c>
      <c r="G4">
        <v>3</v>
      </c>
    </row>
    <row r="5" spans="1:10" x14ac:dyDescent="0.35">
      <c r="A5">
        <v>4</v>
      </c>
      <c r="B5" t="s">
        <v>97</v>
      </c>
      <c r="D5" t="s">
        <v>98</v>
      </c>
      <c r="F5" t="s">
        <v>43</v>
      </c>
      <c r="G5">
        <v>4</v>
      </c>
    </row>
    <row r="6" spans="1:10" x14ac:dyDescent="0.35">
      <c r="A6">
        <v>5</v>
      </c>
      <c r="B6" t="s">
        <v>99</v>
      </c>
      <c r="D6" t="s">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62CFF-2CBB-4D6A-AF29-60532D552367}">
  <dimension ref="A1"/>
  <sheetViews>
    <sheetView workbookViewId="0">
      <selection activeCell="A2" sqref="A2"/>
    </sheetView>
  </sheetViews>
  <sheetFormatPr defaultRowHeight="14.5" x14ac:dyDescent="0.35"/>
  <sheetData>
    <row r="1" spans="1:1" x14ac:dyDescent="0.35">
      <c r="A1" t="s">
        <v>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F0CF-17B6-45EC-B776-1D7D98AB1606}">
  <dimension ref="A1"/>
  <sheetViews>
    <sheetView workbookViewId="0"/>
  </sheetViews>
  <sheetFormatPr defaultRowHeight="14.5" x14ac:dyDescent="0.35"/>
  <sheetData>
    <row r="1" spans="1:1" x14ac:dyDescent="0.35">
      <c r="A1" t="s">
        <v>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827A9-8A72-429E-BDE1-3957D998517D}">
  <dimension ref="A1"/>
  <sheetViews>
    <sheetView workbookViewId="0">
      <selection activeCell="A2" sqref="A2"/>
    </sheetView>
  </sheetViews>
  <sheetFormatPr defaultRowHeight="14.5" x14ac:dyDescent="0.35"/>
  <sheetData>
    <row r="1" spans="1:1" x14ac:dyDescent="0.35">
      <c r="A1" t="s">
        <v>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5933227-c3f7-44e9-a0d0-47b8aa63eabf">SW00-1678295136-247</_dlc_DocId>
    <_dlc_DocIdUrl xmlns="75933227-c3f7-44e9-a0d0-47b8aa63eabf">
      <Url>https://samenwerken.rws.nl/sites/M231002903/_layouts/15/DocIdRedir.aspx?ID=SW00-1678295136-247</Url>
      <Description>SW00-1678295136-247</Description>
    </_dlc_DocIdUrl>
    <_dlc_DocIdPersistId xmlns="75933227-c3f7-44e9-a0d0-47b8aa63eabf">false</_dlc_DocIdPersistI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B677E7C1A0B9F4287287DB1D88C5105" ma:contentTypeVersion="3" ma:contentTypeDescription="Een nieuw document maken." ma:contentTypeScope="" ma:versionID="323fe2a152fa84c2a3f49e783834c179">
  <xsd:schema xmlns:xsd="http://www.w3.org/2001/XMLSchema" xmlns:xs="http://www.w3.org/2001/XMLSchema" xmlns:p="http://schemas.microsoft.com/office/2006/metadata/properties" xmlns:ns2="75933227-c3f7-44e9-a0d0-47b8aa63eabf" targetNamespace="http://schemas.microsoft.com/office/2006/metadata/properties" ma:root="true" ma:fieldsID="f2f8cbe5829db5e2b477e0bbcb819648" ns2:_="">
    <xsd:import namespace="75933227-c3f7-44e9-a0d0-47b8aa63eab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33227-c3f7-44e9-a0d0-47b8aa63eabf"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B99F00-1E68-48AE-984B-D5DAC9D6FB45}">
  <ds:schemaRefs>
    <ds:schemaRef ds:uri="http://schemas.microsoft.com/sharepoint/v3/contenttype/forms"/>
  </ds:schemaRefs>
</ds:datastoreItem>
</file>

<file path=customXml/itemProps2.xml><?xml version="1.0" encoding="utf-8"?>
<ds:datastoreItem xmlns:ds="http://schemas.openxmlformats.org/officeDocument/2006/customXml" ds:itemID="{97A099E8-657E-456D-9C0E-3B441B4A447D}">
  <ds:schemaRefs>
    <ds:schemaRef ds:uri="75933227-c3f7-44e9-a0d0-47b8aa63eabf"/>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CC2EF4E7-905C-456E-ABFB-DDB77CDD01D1}">
  <ds:schemaRefs>
    <ds:schemaRef ds:uri="http://schemas.microsoft.com/sharepoint/events"/>
  </ds:schemaRefs>
</ds:datastoreItem>
</file>

<file path=customXml/itemProps4.xml><?xml version="1.0" encoding="utf-8"?>
<ds:datastoreItem xmlns:ds="http://schemas.openxmlformats.org/officeDocument/2006/customXml" ds:itemID="{16C2E0F8-A3C1-4F83-B34E-AD1BCD513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933227-c3f7-44e9-a0d0-47b8aa63e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3</vt:i4>
      </vt:variant>
    </vt:vector>
  </HeadingPairs>
  <TitlesOfParts>
    <vt:vector size="14" baseType="lpstr">
      <vt:lpstr>Toelichting</vt:lpstr>
      <vt:lpstr>SCAN-resultaat</vt:lpstr>
      <vt:lpstr>People</vt:lpstr>
      <vt:lpstr>Process</vt:lpstr>
      <vt:lpstr>Product</vt:lpstr>
      <vt:lpstr>Invul</vt:lpstr>
      <vt:lpstr>Asset Owner</vt:lpstr>
      <vt:lpstr>Asset Manager</vt:lpstr>
      <vt:lpstr>Service Provider</vt:lpstr>
      <vt:lpstr>P_OHVGRapp</vt:lpstr>
      <vt:lpstr>P_Deelproject</vt:lpstr>
      <vt:lpstr>People!Afdrukbereik</vt:lpstr>
      <vt:lpstr>Process!Afdrukbereik</vt:lpstr>
      <vt:lpstr>Product!Afdrukbereik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Floris van Bochove</dc:creator>
  <cp:keywords/>
  <dc:description/>
  <cp:lastModifiedBy>Koning, Tom (RWS PPO)</cp:lastModifiedBy>
  <cp:revision/>
  <dcterms:created xsi:type="dcterms:W3CDTF">2022-11-21T09:21:24Z</dcterms:created>
  <dcterms:modified xsi:type="dcterms:W3CDTF">2025-01-14T15:44:42Z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0x010100CB677E7C1A0B9F4287287DB1D88C5105</vt:lpwstr>
  </property>
  <property fmtid="{D5CDD505-2E9C-101B-9397-08002B2CF9AE}" pid="3" name="_dlc_DocIdItemGuid">
    <vt:lpwstr>1f30d34b-e319-4443-a415-0ca097114669</vt:lpwstr>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Documenttype">
    <vt:lpwstr/>
  </property>
  <property fmtid="{D5CDD505-2E9C-101B-9397-08002B2CF9AE}" pid="9" name="_ExtendedDescription">
    <vt:lpwstr/>
  </property>
  <property fmtid="{D5CDD505-2E9C-101B-9397-08002B2CF9AE}" pid="10" name="TriggerFlowInfo">
    <vt:lpwstr/>
  </property>
  <property fmtid="{D5CDD505-2E9C-101B-9397-08002B2CF9AE}" pid="11" name="Discipline">
    <vt:lpwstr>4;#Assetmanagement|392b1f67-49f4-4094-a1b5-8a0dbaf27c35</vt:lpwstr>
  </property>
  <property fmtid="{D5CDD505-2E9C-101B-9397-08002B2CF9AE}" pid="12" name="xd_Signature">
    <vt:bool>false</vt:bool>
  </property>
  <property fmtid="{D5CDD505-2E9C-101B-9397-08002B2CF9AE}" pid="13" name="lcf76f155ced4ddcb4097134ff3c332f">
    <vt:lpwstr/>
  </property>
</Properties>
</file>