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samenwerken.rws.nl/sites/M231002903/Gedeelde  documenten/Werkpakket 1/06 AM Organisatie/"/>
    </mc:Choice>
  </mc:AlternateContent>
  <xr:revisionPtr revIDLastSave="0" documentId="13_ncr:1_{D68B01E3-98A3-46E9-96AA-E74F871D939D}" xr6:coauthVersionLast="47" xr6:coauthVersionMax="47" xr10:uidLastSave="{00000000-0000-0000-0000-000000000000}"/>
  <bookViews>
    <workbookView xWindow="-110" yWindow="-110" windowWidth="38620" windowHeight="21220" xr2:uid="{9EF4F48D-9982-4B9F-9577-6EF79F709488}"/>
  </bookViews>
  <sheets>
    <sheet name="Toelichting" sheetId="3" r:id="rId1"/>
    <sheet name="Checklist DGAM" sheetId="1" r:id="rId2"/>
    <sheet name="VOORBEELD Checklist DGAM " sheetId="5" r:id="rId3"/>
    <sheet name="Invul"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5" l="1"/>
  <c r="N19" i="5"/>
  <c r="F19" i="5"/>
  <c r="I18" i="5"/>
  <c r="N18" i="5"/>
  <c r="F18" i="5"/>
  <c r="I17" i="5"/>
  <c r="N17" i="5"/>
  <c r="F17" i="5"/>
  <c r="I16" i="5"/>
  <c r="N16" i="5"/>
  <c r="F16" i="5"/>
  <c r="I15" i="5"/>
  <c r="N15" i="5"/>
  <c r="F15" i="5"/>
  <c r="I14" i="5"/>
  <c r="N14" i="5"/>
  <c r="F14" i="5"/>
  <c r="I13" i="5"/>
  <c r="N13" i="5"/>
  <c r="F13" i="5"/>
  <c r="I12" i="5"/>
  <c r="N12" i="5"/>
  <c r="F12" i="5"/>
  <c r="I11" i="5"/>
  <c r="N11" i="5"/>
  <c r="F11" i="5"/>
  <c r="I10" i="5"/>
  <c r="N10" i="5"/>
  <c r="F10" i="5"/>
  <c r="I9" i="5"/>
  <c r="N9" i="5"/>
  <c r="F9" i="5"/>
  <c r="I8" i="5"/>
  <c r="N8" i="5"/>
  <c r="F8" i="5"/>
  <c r="I7" i="5"/>
  <c r="N7" i="5"/>
  <c r="F7" i="5"/>
  <c r="I6" i="5"/>
  <c r="N6" i="5"/>
  <c r="F6" i="5"/>
  <c r="F19" i="1"/>
  <c r="F18" i="1"/>
  <c r="F17" i="1"/>
  <c r="F16" i="1"/>
  <c r="F15" i="1"/>
  <c r="F14" i="1"/>
  <c r="F13" i="1"/>
  <c r="F12" i="1"/>
  <c r="F11" i="1"/>
  <c r="F10" i="1"/>
  <c r="F9" i="1"/>
  <c r="F8" i="1"/>
  <c r="F7" i="1"/>
  <c r="F6" i="1"/>
  <c r="I19" i="1"/>
  <c r="N19" i="1"/>
  <c r="I18" i="1"/>
  <c r="N18" i="1"/>
  <c r="I17" i="1"/>
  <c r="N17" i="1"/>
  <c r="I16" i="1"/>
  <c r="N16" i="1"/>
  <c r="I15" i="1"/>
  <c r="N15" i="1"/>
  <c r="I14" i="1"/>
  <c r="N14" i="1"/>
  <c r="I13" i="1"/>
  <c r="N13" i="1"/>
  <c r="I12" i="1"/>
  <c r="N12" i="1"/>
  <c r="I11" i="1"/>
  <c r="N11" i="1"/>
  <c r="I10" i="1"/>
  <c r="N10" i="1"/>
  <c r="I9" i="1"/>
  <c r="N9" i="1"/>
  <c r="I8" i="1"/>
  <c r="N8" i="1"/>
  <c r="I7" i="1"/>
  <c r="N7" i="1"/>
  <c r="I6" i="1"/>
  <c r="N6" i="1"/>
</calcChain>
</file>

<file path=xl/sharedStrings.xml><?xml version="1.0" encoding="utf-8"?>
<sst xmlns="http://schemas.openxmlformats.org/spreadsheetml/2006/main" count="238" uniqueCount="82">
  <si>
    <t>Toelichting</t>
  </si>
  <si>
    <t>Omschrijving</t>
  </si>
  <si>
    <t>Doel</t>
  </si>
  <si>
    <t>De checklist geeft een overzicht van de randvoorwaarden die worden gesteld om DGAM effectief te implementeren in de organisatie en op het object. De checklist geeft per onderwerp de beoordeling en onderbouwing ten behoeve van de investering, acties en besluiten op de PID en PvA voor de DGAM implementatie.</t>
  </si>
  <si>
    <t>Onderwerp</t>
  </si>
  <si>
    <t>De checklist wordt per (sub)onderwerp ingevuld: ICT-infrastructuur, Vakkennis en competenties en readyness AM-organisatie.</t>
  </si>
  <si>
    <t>Gebruik checklist DGAM</t>
  </si>
  <si>
    <t>De tab "checklist DGAM"  wordt ingevuld per onderdeel. Vul de kolommen D,G,J,K,L,M en eventueel O in. 
Er is een tab "VOORBEELD Checklist DGAM" opgenomen in dit document. Dit is een voorbeeld hoe de Checklist DGAM ingevuld kan worden.</t>
  </si>
  <si>
    <t>ICT infrastructuur</t>
  </si>
  <si>
    <t>Hoe klaar is de ICT infrastructuur om het DGAM implementatie succesvol uit te voeren. Beoordeeld wordt o.a. de aanwezigheid van ODS, additionele sensoren en hoe de netwerkbreedte is. </t>
  </si>
  <si>
    <t>Vakkennis en competenties</t>
  </si>
  <si>
    <t>Hoe is de vakkennis en competentie binnen het team en medewerkers om data gedreven te werken. Hierbij wordt ook gekeken naar de bereikbaarheid van vakkennis op data gedreven werken.</t>
  </si>
  <si>
    <t>AM-organisatie</t>
  </si>
  <si>
    <t>Hoe is op het complex/object het assetmanagement georganiseerd. Per AM-rol wordt bekeken hoe de "readyness" is van de rollen, processen en (informatie)producten.</t>
  </si>
  <si>
    <t>Datum</t>
  </si>
  <si>
    <t>De datum dat de Scan is uitgevoerd</t>
  </si>
  <si>
    <t>Als resultaat wordt een beoordeling gegeven: niet aanwezig, niet up-to-date, aanwezig &amp; up-to-date, doorleefd.</t>
  </si>
  <si>
    <t>Score</t>
  </si>
  <si>
    <t>Aan de hand van het resultaat wordt per onderwerp  een score gegeven.</t>
  </si>
  <si>
    <t>Toelichting resultaat (document)</t>
  </si>
  <si>
    <t>Hier wordt en toelichting gegeven op het resultaat van de scan, kort samengevat.</t>
  </si>
  <si>
    <t>impact op fase DGAM</t>
  </si>
  <si>
    <t>aan de hand van het resultaat wordt aangegeven hoe de impact op de DGAM implementatie. Hierop wordt geselecteerd welke fase het betreft of meerdere fasen of de gehele DGAM implementatie.</t>
  </si>
  <si>
    <t>Per rubriek wordt in gevuld hoe de impact is op het DGAM project : Financieel, planning, kwaliteit, mensen en middelen.</t>
  </si>
  <si>
    <t>Resultaat = Eindscore</t>
  </si>
  <si>
    <t>Aan de hand van de invulling "impact op fase DGAM" en de score op "Impact DGAM" komt  per onderwerp een eindscore van de impact op het DGAM project.</t>
  </si>
  <si>
    <t>Beheersmaatregel</t>
  </si>
  <si>
    <t>Naar aanleiding van de Eindscore wordt aangegeven wat de benodigde beheersmaatregelen zijn om de risico's te beheersen.</t>
  </si>
  <si>
    <t>Checklist Randvoorwaarden DGAM</t>
  </si>
  <si>
    <t>Locatie:</t>
  </si>
  <si>
    <t>Kolom invullen</t>
  </si>
  <si>
    <t>Maak een keuze</t>
  </si>
  <si>
    <t>ꜜ</t>
  </si>
  <si>
    <t>Checklist scan DGAM</t>
  </si>
  <si>
    <t>Scan uitgevoerd</t>
  </si>
  <si>
    <t>Impact DGAM[1(gering) t/m 5 (ernstig)]</t>
  </si>
  <si>
    <t>Resultaat/Status</t>
  </si>
  <si>
    <t>Financieel</t>
  </si>
  <si>
    <t>Planning</t>
  </si>
  <si>
    <t>Kwaliteit</t>
  </si>
  <si>
    <t>Mensen en middelen</t>
  </si>
  <si>
    <t>ODS aanwezig/geinstalleerd</t>
  </si>
  <si>
    <t>Klaar voor gebruik</t>
  </si>
  <si>
    <t>fase 3</t>
  </si>
  <si>
    <t>Additionele sensoren</t>
  </si>
  <si>
    <t>Gedeeltelijk aanwezig</t>
  </si>
  <si>
    <t>Netwerkbandbreedte</t>
  </si>
  <si>
    <t>Aanwezig</t>
  </si>
  <si>
    <t>Vak Kennis aanwezig in het team</t>
  </si>
  <si>
    <t>Niet Up-to-date</t>
  </si>
  <si>
    <t>fase 4</t>
  </si>
  <si>
    <t>Kennis bereikbaar voor het team</t>
  </si>
  <si>
    <t>Aanwezig &amp; UptoDate</t>
  </si>
  <si>
    <t>people</t>
  </si>
  <si>
    <t>AO</t>
  </si>
  <si>
    <t>gehele project</t>
  </si>
  <si>
    <t>AM</t>
  </si>
  <si>
    <t>Doorleefd</t>
  </si>
  <si>
    <t>SP</t>
  </si>
  <si>
    <t>meerdere fasen</t>
  </si>
  <si>
    <t>process</t>
  </si>
  <si>
    <t>product</t>
  </si>
  <si>
    <t>Sluis Elders (ZD)</t>
  </si>
  <si>
    <t>Resultaat/status</t>
  </si>
  <si>
    <t>Omschrijving van beheersmaatregelen</t>
  </si>
  <si>
    <t>Niet aanwezig</t>
  </si>
  <si>
    <t>readyness AM-systeem</t>
  </si>
  <si>
    <t>fase 2</t>
  </si>
  <si>
    <t>fase</t>
  </si>
  <si>
    <t>Weging</t>
  </si>
  <si>
    <t>Score ICT</t>
  </si>
  <si>
    <t>Niet Aanwezig</t>
  </si>
  <si>
    <t>fase 1</t>
  </si>
  <si>
    <t>impact op fase DGAM[kolom H]</t>
  </si>
  <si>
    <t>Impact DGAM[kolom J t/m M]</t>
  </si>
  <si>
    <t>Beheersmaatregel[kolom O]</t>
  </si>
  <si>
    <t>Resultaat = Eindscore[kolom N]</t>
  </si>
  <si>
    <t>Toelichting resultaat (document)[kolom G]</t>
  </si>
  <si>
    <t>Resultaat/Beoordeling[kolom E]</t>
  </si>
  <si>
    <t>Datum[kolom D]</t>
  </si>
  <si>
    <t>Readiness AM-systeem</t>
  </si>
  <si>
    <t>Ten behoeve van fase 1 van het 4-fasen plan DGAM wordt een vragenlijst en een tweetal scans uitgevoerd ter beoordeling van de randvoorwaarden voor het uit te voeren DGAM implementatie. De Checklist randvoorwaarden DGAM is een invulbaar formulier waarmee de resultaten van de 'vragenlijst beschikbare ICT infrastructuur', 'scan: vakkennis en competenties' en op de 'scan: AM organisatie' van het object samen in een overzicht wordt samengevat. Van de resultaten wordt beoordeeld wat de impact is op de DGAM implementatie.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</si>
</sst>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sz val="8"/>
      <name val="Aptos Narrow"/>
      <family val="2"/>
      <scheme val="minor"/>
    </font>
    <font>
      <sz val="11"/>
      <color theme="1"/>
      <name val="Segoe UI"/>
      <family val="2"/>
    </font>
    <font>
      <b/>
      <sz val="16"/>
      <color theme="1"/>
      <name val="Aptos Narrow"/>
      <family val="2"/>
      <scheme val="minor"/>
    </font>
    <font>
      <b/>
      <u/>
      <sz val="18"/>
      <color theme="1"/>
      <name val="Aptos Narrow"/>
      <family val="2"/>
      <scheme val="minor"/>
    </font>
    <font>
      <b/>
      <sz val="24"/>
      <color theme="1"/>
      <name val="Verdana"/>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0" fillId="0" borderId="0" xfId="0" applyAlignment="1">
      <alignment horizontal="center" vertical="center"/>
    </xf>
    <xf numFmtId="0" fontId="1" fillId="0" borderId="0" xfId="0" applyFont="1"/>
    <xf numFmtId="0" fontId="1" fillId="0" borderId="4" xfId="0" applyFont="1" applyBorder="1" applyAlignment="1">
      <alignment horizontal="left" wrapText="1"/>
    </xf>
    <xf numFmtId="0" fontId="1" fillId="0" borderId="4" xfId="0" applyFont="1" applyBorder="1" applyAlignment="1">
      <alignment wrapText="1"/>
    </xf>
    <xf numFmtId="0" fontId="1" fillId="0" borderId="5" xfId="0" applyFont="1" applyBorder="1" applyAlignment="1">
      <alignment wrapText="1"/>
    </xf>
    <xf numFmtId="0" fontId="0" fillId="0" borderId="7" xfId="0" applyBorder="1" applyAlignment="1">
      <alignment horizontal="left" wrapText="1"/>
    </xf>
    <xf numFmtId="0" fontId="0" fillId="0" borderId="7" xfId="0" applyBorder="1" applyAlignment="1">
      <alignment wrapText="1"/>
    </xf>
    <xf numFmtId="0" fontId="1" fillId="0" borderId="2" xfId="0" applyFont="1" applyBorder="1" applyAlignment="1">
      <alignment wrapText="1"/>
    </xf>
    <xf numFmtId="0" fontId="1" fillId="0" borderId="14" xfId="0" applyFont="1" applyBorder="1" applyAlignment="1">
      <alignment wrapText="1"/>
    </xf>
    <xf numFmtId="0" fontId="1" fillId="0" borderId="4" xfId="0" applyFont="1" applyBorder="1" applyAlignment="1">
      <alignment horizontal="left" vertical="center" wrapText="1"/>
    </xf>
    <xf numFmtId="0" fontId="0" fillId="0" borderId="15" xfId="0" applyBorder="1" applyAlignment="1">
      <alignment wrapText="1"/>
    </xf>
    <xf numFmtId="0" fontId="1" fillId="0" borderId="20" xfId="0" applyFont="1" applyBorder="1" applyAlignment="1">
      <alignment wrapText="1"/>
    </xf>
    <xf numFmtId="0" fontId="0" fillId="0" borderId="21" xfId="0" applyBorder="1" applyAlignment="1">
      <alignment wrapText="1"/>
    </xf>
    <xf numFmtId="0" fontId="1" fillId="0" borderId="17" xfId="0" applyFont="1" applyBorder="1" applyAlignment="1">
      <alignment horizontal="left" wrapText="1"/>
    </xf>
    <xf numFmtId="0" fontId="0" fillId="0" borderId="16" xfId="0" applyBorder="1" applyAlignment="1">
      <alignment horizontal="left" wrapText="1"/>
    </xf>
    <xf numFmtId="0" fontId="1" fillId="2" borderId="22" xfId="0" applyFont="1" applyFill="1" applyBorder="1" applyAlignment="1">
      <alignment wrapText="1"/>
    </xf>
    <xf numFmtId="0" fontId="0" fillId="2" borderId="23" xfId="0" applyFill="1" applyBorder="1" applyAlignment="1">
      <alignment wrapText="1"/>
    </xf>
    <xf numFmtId="0" fontId="3" fillId="0" borderId="0" xfId="0" applyFont="1"/>
    <xf numFmtId="0" fontId="1" fillId="2" borderId="2" xfId="0" applyFont="1" applyFill="1" applyBorder="1"/>
    <xf numFmtId="0" fontId="1" fillId="2" borderId="3" xfId="0" applyFont="1" applyFill="1" applyBorder="1"/>
    <xf numFmtId="0" fontId="1" fillId="2" borderId="14" xfId="0" applyFont="1" applyFill="1" applyBorder="1"/>
    <xf numFmtId="0" fontId="1" fillId="2" borderId="10" xfId="0" applyFont="1" applyFill="1" applyBorder="1"/>
    <xf numFmtId="0" fontId="0" fillId="2" borderId="10" xfId="0" applyFill="1" applyBorder="1"/>
    <xf numFmtId="0" fontId="1" fillId="2" borderId="4" xfId="0" applyFont="1" applyFill="1" applyBorder="1"/>
    <xf numFmtId="0" fontId="1" fillId="2" borderId="1" xfId="0" applyFont="1" applyFill="1" applyBorder="1"/>
    <xf numFmtId="0" fontId="1" fillId="2" borderId="1" xfId="0" applyFont="1" applyFill="1" applyBorder="1" applyAlignment="1">
      <alignment horizontal="center" vertical="center"/>
    </xf>
    <xf numFmtId="0" fontId="1" fillId="2" borderId="7" xfId="0" applyFont="1" applyFill="1" applyBorder="1"/>
    <xf numFmtId="0" fontId="1" fillId="2" borderId="11" xfId="0" applyFont="1" applyFill="1" applyBorder="1"/>
    <xf numFmtId="0" fontId="1" fillId="2" borderId="18" xfId="0" applyFont="1" applyFill="1" applyBorder="1"/>
    <xf numFmtId="0" fontId="0" fillId="2" borderId="1" xfId="0" applyFill="1" applyBorder="1"/>
    <xf numFmtId="0" fontId="0" fillId="2" borderId="1" xfId="0" applyFill="1" applyBorder="1" applyAlignment="1">
      <alignment horizontal="center" vertical="center"/>
    </xf>
    <xf numFmtId="0" fontId="0" fillId="2" borderId="4" xfId="0" applyFill="1" applyBorder="1"/>
    <xf numFmtId="0" fontId="0" fillId="2" borderId="5" xfId="0" applyFill="1" applyBorder="1"/>
    <xf numFmtId="0" fontId="0" fillId="2" borderId="8" xfId="0" applyFill="1" applyBorder="1"/>
    <xf numFmtId="0" fontId="0" fillId="2" borderId="8" xfId="0" applyFill="1" applyBorder="1" applyAlignment="1">
      <alignment horizontal="center" vertical="center"/>
    </xf>
    <xf numFmtId="0" fontId="0" fillId="2" borderId="0" xfId="0" applyFill="1"/>
    <xf numFmtId="0" fontId="0" fillId="2" borderId="0" xfId="0" applyFill="1" applyAlignment="1">
      <alignment horizontal="center" vertical="center"/>
    </xf>
    <xf numFmtId="0" fontId="0" fillId="2" borderId="25" xfId="0" applyFill="1" applyBorder="1"/>
    <xf numFmtId="0" fontId="0" fillId="2" borderId="24" xfId="0" applyFill="1" applyBorder="1"/>
    <xf numFmtId="0" fontId="0" fillId="2" borderId="24" xfId="0" applyFill="1" applyBorder="1" applyAlignment="1">
      <alignment horizontal="center" vertical="center"/>
    </xf>
    <xf numFmtId="0" fontId="0" fillId="3" borderId="1" xfId="0" applyFill="1" applyBorder="1" applyAlignment="1" applyProtection="1">
      <alignment horizontal="center" vertical="center"/>
      <protection locked="0"/>
    </xf>
    <xf numFmtId="0" fontId="0" fillId="3" borderId="1" xfId="0" applyFill="1" applyBorder="1" applyProtection="1">
      <protection locked="0"/>
    </xf>
    <xf numFmtId="0" fontId="0" fillId="2" borderId="7" xfId="0" applyFill="1" applyBorder="1" applyProtection="1">
      <protection locked="0"/>
    </xf>
    <xf numFmtId="0" fontId="0" fillId="3" borderId="11" xfId="0" applyFill="1" applyBorder="1" applyProtection="1">
      <protection locked="0"/>
    </xf>
    <xf numFmtId="0" fontId="0" fillId="3" borderId="4" xfId="0" applyFill="1" applyBorder="1" applyProtection="1">
      <protection locked="0"/>
    </xf>
    <xf numFmtId="0" fontId="0" fillId="3" borderId="8" xfId="0" applyFill="1" applyBorder="1" applyAlignment="1" applyProtection="1">
      <alignment horizontal="center" vertical="center"/>
      <protection locked="0"/>
    </xf>
    <xf numFmtId="0" fontId="0" fillId="3" borderId="8" xfId="0" applyFill="1" applyBorder="1" applyProtection="1">
      <protection locked="0"/>
    </xf>
    <xf numFmtId="0" fontId="0" fillId="2" borderId="15" xfId="0" applyFill="1" applyBorder="1" applyProtection="1">
      <protection locked="0"/>
    </xf>
    <xf numFmtId="0" fontId="0" fillId="3" borderId="12" xfId="0" applyFill="1" applyBorder="1" applyProtection="1">
      <protection locked="0"/>
    </xf>
    <xf numFmtId="0" fontId="0" fillId="3" borderId="5" xfId="0" applyFill="1" applyBorder="1" applyProtection="1">
      <protection locked="0"/>
    </xf>
    <xf numFmtId="14" fontId="0" fillId="3" borderId="1" xfId="0" applyNumberFormat="1" applyFill="1" applyBorder="1" applyAlignment="1" applyProtection="1">
      <alignment horizontal="center" vertical="center"/>
      <protection locked="0"/>
    </xf>
    <xf numFmtId="0" fontId="0" fillId="2" borderId="18" xfId="0" applyFill="1" applyBorder="1"/>
    <xf numFmtId="0" fontId="0" fillId="2" borderId="19" xfId="0" applyFill="1" applyBorder="1"/>
    <xf numFmtId="0" fontId="0" fillId="2" borderId="26" xfId="0" applyFill="1" applyBorder="1"/>
    <xf numFmtId="0" fontId="0" fillId="2" borderId="27" xfId="0" applyFill="1" applyBorder="1"/>
    <xf numFmtId="0" fontId="4" fillId="2" borderId="17" xfId="0" applyFont="1" applyFill="1" applyBorder="1"/>
    <xf numFmtId="0" fontId="0" fillId="4" borderId="0" xfId="0" applyFill="1" applyAlignment="1">
      <alignment horizontal="center" vertical="center"/>
    </xf>
    <xf numFmtId="0" fontId="6" fillId="4" borderId="24" xfId="0" applyFont="1" applyFill="1" applyBorder="1" applyAlignment="1">
      <alignment horizontal="center" vertical="center"/>
    </xf>
    <xf numFmtId="0" fontId="0" fillId="4" borderId="28" xfId="0" applyFill="1" applyBorder="1"/>
    <xf numFmtId="0" fontId="0" fillId="4" borderId="28" xfId="0" applyFill="1" applyBorder="1" applyProtection="1">
      <protection locked="0"/>
    </xf>
    <xf numFmtId="16" fontId="0" fillId="3" borderId="1" xfId="0" applyNumberFormat="1" applyFill="1" applyBorder="1" applyAlignment="1" applyProtection="1">
      <alignment horizontal="center" vertical="center"/>
      <protection locked="0"/>
    </xf>
    <xf numFmtId="0" fontId="1" fillId="2" borderId="9" xfId="0" applyFont="1" applyFill="1" applyBorder="1" applyAlignment="1">
      <alignment horizontal="center"/>
    </xf>
    <xf numFmtId="0" fontId="1" fillId="2" borderId="13" xfId="0" applyFont="1" applyFill="1" applyBorder="1" applyAlignment="1">
      <alignment horizontal="center"/>
    </xf>
    <xf numFmtId="0" fontId="1" fillId="2" borderId="6" xfId="0" applyFont="1" applyFill="1" applyBorder="1" applyAlignment="1">
      <alignment horizontal="center"/>
    </xf>
    <xf numFmtId="0" fontId="5" fillId="5" borderId="18" xfId="0" applyFont="1" applyFill="1" applyBorder="1" applyAlignment="1">
      <alignment horizontal="center"/>
    </xf>
    <xf numFmtId="0" fontId="5" fillId="5" borderId="29" xfId="0" applyFont="1" applyFill="1" applyBorder="1" applyAlignment="1">
      <alignment horizontal="center"/>
    </xf>
    <xf numFmtId="0" fontId="5" fillId="5" borderId="30" xfId="0" applyFont="1" applyFill="1" applyBorder="1" applyAlignment="1">
      <alignment horizontal="center"/>
    </xf>
  </cellXfs>
  <cellStyles count="1">
    <cellStyle name="Standaard" xfId="0" builtinId="0"/>
  </cellStyles>
  <dxfs count="22">
    <dxf>
      <fill>
        <patternFill>
          <bgColor rgb="FF00B050"/>
        </patternFill>
      </fill>
    </dxf>
    <dxf>
      <fill>
        <patternFill>
          <bgColor theme="8" tint="0.59996337778862885"/>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theme="8" tint="0.59996337778862885"/>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701675</xdr:colOff>
      <xdr:row>0</xdr:row>
      <xdr:rowOff>494594</xdr:rowOff>
    </xdr:to>
    <xdr:pic>
      <xdr:nvPicPr>
        <xdr:cNvPr id="2" name="Afbeelding 1">
          <a:extLst>
            <a:ext uri="{FF2B5EF4-FFF2-40B4-BE49-F238E27FC236}">
              <a16:creationId xmlns:a16="http://schemas.microsoft.com/office/drawing/2014/main" id="{E3873A9D-3B50-4664-B7E6-1EB8BF5B58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1675" cy="494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701675</xdr:colOff>
      <xdr:row>0</xdr:row>
      <xdr:rowOff>494594</xdr:rowOff>
    </xdr:to>
    <xdr:pic>
      <xdr:nvPicPr>
        <xdr:cNvPr id="2" name="Afbeelding 1">
          <a:extLst>
            <a:ext uri="{FF2B5EF4-FFF2-40B4-BE49-F238E27FC236}">
              <a16:creationId xmlns:a16="http://schemas.microsoft.com/office/drawing/2014/main" id="{A5FDDADE-650A-4DD0-A551-EAE7F6285D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1675" cy="494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701675</xdr:colOff>
      <xdr:row>0</xdr:row>
      <xdr:rowOff>494594</xdr:rowOff>
    </xdr:to>
    <xdr:pic>
      <xdr:nvPicPr>
        <xdr:cNvPr id="2" name="Afbeelding 1">
          <a:extLst>
            <a:ext uri="{FF2B5EF4-FFF2-40B4-BE49-F238E27FC236}">
              <a16:creationId xmlns:a16="http://schemas.microsoft.com/office/drawing/2014/main" id="{918191FA-08AB-40C6-BD45-35523DDD9C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1675" cy="494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5827-B811-4019-B269-9BE0794FD473}">
  <dimension ref="A1:C17"/>
  <sheetViews>
    <sheetView tabSelected="1" workbookViewId="0">
      <selection activeCell="C3" sqref="C3"/>
    </sheetView>
  </sheetViews>
  <sheetFormatPr defaultRowHeight="14.5" x14ac:dyDescent="0.35"/>
  <cols>
    <col min="1" max="1" width="31.7265625" customWidth="1"/>
    <col min="2" max="2" width="101.54296875" customWidth="1"/>
  </cols>
  <sheetData>
    <row r="1" spans="1:3" ht="40.5" customHeight="1" x14ac:dyDescent="0.35">
      <c r="A1" s="8"/>
      <c r="B1" s="9" t="s">
        <v>0</v>
      </c>
    </row>
    <row r="2" spans="1:3" ht="78" customHeight="1" x14ac:dyDescent="0.35">
      <c r="A2" s="12" t="s">
        <v>1</v>
      </c>
      <c r="B2" s="13" t="s">
        <v>81</v>
      </c>
    </row>
    <row r="3" spans="1:3" ht="50.25" customHeight="1" thickBot="1" x14ac:dyDescent="0.4">
      <c r="A3" s="4" t="s">
        <v>2</v>
      </c>
      <c r="B3" s="7" t="s">
        <v>3</v>
      </c>
    </row>
    <row r="4" spans="1:3" ht="15" thickBot="1" x14ac:dyDescent="0.4">
      <c r="A4" s="16"/>
      <c r="B4" s="17"/>
    </row>
    <row r="5" spans="1:3" ht="29" x14ac:dyDescent="0.35">
      <c r="A5" s="14" t="s">
        <v>4</v>
      </c>
      <c r="B5" s="15" t="s">
        <v>5</v>
      </c>
    </row>
    <row r="6" spans="1:3" ht="43.5" x14ac:dyDescent="0.35">
      <c r="A6" s="14" t="s">
        <v>6</v>
      </c>
      <c r="B6" s="15" t="s">
        <v>7</v>
      </c>
    </row>
    <row r="7" spans="1:3" ht="29" x14ac:dyDescent="0.35">
      <c r="A7" s="3" t="s">
        <v>8</v>
      </c>
      <c r="B7" s="6" t="s">
        <v>9</v>
      </c>
      <c r="C7" s="2"/>
    </row>
    <row r="8" spans="1:3" ht="29" x14ac:dyDescent="0.35">
      <c r="A8" s="3" t="s">
        <v>10</v>
      </c>
      <c r="B8" s="6" t="s">
        <v>11</v>
      </c>
      <c r="C8" s="2"/>
    </row>
    <row r="9" spans="1:3" ht="29" x14ac:dyDescent="0.35">
      <c r="A9" s="3" t="s">
        <v>12</v>
      </c>
      <c r="B9" s="6" t="s">
        <v>13</v>
      </c>
      <c r="C9" s="2"/>
    </row>
    <row r="10" spans="1:3" x14ac:dyDescent="0.35">
      <c r="A10" s="10" t="s">
        <v>79</v>
      </c>
      <c r="B10" s="6" t="s">
        <v>15</v>
      </c>
      <c r="C10" s="2"/>
    </row>
    <row r="11" spans="1:3" x14ac:dyDescent="0.35">
      <c r="A11" s="3" t="s">
        <v>78</v>
      </c>
      <c r="B11" s="6" t="s">
        <v>16</v>
      </c>
      <c r="C11" s="2"/>
    </row>
    <row r="12" spans="1:3" x14ac:dyDescent="0.35">
      <c r="A12" s="3" t="s">
        <v>17</v>
      </c>
      <c r="B12" s="6" t="s">
        <v>18</v>
      </c>
      <c r="C12" s="2"/>
    </row>
    <row r="13" spans="1:3" ht="29" x14ac:dyDescent="0.35">
      <c r="A13" s="3" t="s">
        <v>77</v>
      </c>
      <c r="B13" s="6" t="s">
        <v>20</v>
      </c>
      <c r="C13" s="2"/>
    </row>
    <row r="14" spans="1:3" ht="29" x14ac:dyDescent="0.35">
      <c r="A14" s="3" t="s">
        <v>73</v>
      </c>
      <c r="B14" s="6" t="s">
        <v>22</v>
      </c>
      <c r="C14" s="2"/>
    </row>
    <row r="15" spans="1:3" ht="29" x14ac:dyDescent="0.35">
      <c r="A15" s="4" t="s">
        <v>74</v>
      </c>
      <c r="B15" s="7" t="s">
        <v>23</v>
      </c>
      <c r="C15" s="2"/>
    </row>
    <row r="16" spans="1:3" ht="29" x14ac:dyDescent="0.35">
      <c r="A16" s="4" t="s">
        <v>76</v>
      </c>
      <c r="B16" s="7" t="s">
        <v>25</v>
      </c>
    </row>
    <row r="17" spans="1:2" ht="29.5" thickBot="1" x14ac:dyDescent="0.4">
      <c r="A17" s="5" t="s">
        <v>75</v>
      </c>
      <c r="B17" s="11" t="s">
        <v>27</v>
      </c>
    </row>
  </sheetData>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C589B-FE25-467D-B3B9-5DF4E3232233}">
  <dimension ref="A1:O20"/>
  <sheetViews>
    <sheetView zoomScale="87" zoomScaleNormal="87" workbookViewId="0">
      <selection activeCell="G11" sqref="G11"/>
    </sheetView>
  </sheetViews>
  <sheetFormatPr defaultRowHeight="14.5" x14ac:dyDescent="0.35"/>
  <cols>
    <col min="1" max="1" width="21.453125" customWidth="1"/>
    <col min="2" max="2" width="27.54296875" customWidth="1"/>
    <col min="3" max="3" width="11.453125" style="1" customWidth="1"/>
    <col min="4" max="4" width="13.54296875" style="1" customWidth="1"/>
    <col min="5" max="5" width="18.54296875" customWidth="1"/>
    <col min="6" max="6" width="6" hidden="1" customWidth="1"/>
    <col min="7" max="7" width="31.1796875" bestFit="1" customWidth="1"/>
    <col min="8" max="8" width="18.54296875" bestFit="1" customWidth="1"/>
    <col min="9" max="9" width="2.453125" hidden="1" customWidth="1"/>
    <col min="10" max="12" width="12.453125" bestFit="1" customWidth="1"/>
    <col min="13" max="13" width="20.1796875" customWidth="1"/>
    <col min="14" max="14" width="20" customWidth="1"/>
    <col min="15" max="15" width="17.1796875" customWidth="1"/>
  </cols>
  <sheetData>
    <row r="1" spans="1:15" ht="39" customHeight="1" x14ac:dyDescent="0.55000000000000004">
      <c r="A1" s="65" t="s">
        <v>28</v>
      </c>
      <c r="B1" s="66"/>
      <c r="C1" s="66"/>
      <c r="D1" s="66"/>
      <c r="E1" s="66"/>
      <c r="F1" s="66"/>
      <c r="G1" s="66"/>
      <c r="H1" s="66"/>
      <c r="I1" s="66"/>
      <c r="J1" s="66"/>
      <c r="K1" s="66"/>
      <c r="L1" s="66"/>
      <c r="M1" s="66"/>
      <c r="N1" s="66"/>
      <c r="O1" s="67"/>
    </row>
    <row r="2" spans="1:15" ht="21.65" customHeight="1" x14ac:dyDescent="0.5">
      <c r="A2" s="56" t="s">
        <v>29</v>
      </c>
      <c r="B2" s="60"/>
      <c r="C2" s="37"/>
      <c r="D2" s="57" t="s">
        <v>30</v>
      </c>
      <c r="E2" s="37" t="s">
        <v>31</v>
      </c>
      <c r="F2" s="36"/>
      <c r="G2" s="57" t="s">
        <v>30</v>
      </c>
      <c r="H2" s="36"/>
      <c r="I2" s="36"/>
      <c r="J2" s="57" t="s">
        <v>30</v>
      </c>
      <c r="K2" s="57" t="s">
        <v>30</v>
      </c>
      <c r="L2" s="57" t="s">
        <v>30</v>
      </c>
      <c r="M2" s="57" t="s">
        <v>30</v>
      </c>
      <c r="N2" s="36"/>
      <c r="O2" s="57" t="s">
        <v>30</v>
      </c>
    </row>
    <row r="3" spans="1:15" ht="15.65" customHeight="1" thickBot="1" x14ac:dyDescent="0.4">
      <c r="A3" s="54"/>
      <c r="B3" s="39"/>
      <c r="C3" s="40"/>
      <c r="D3" s="58" t="s">
        <v>32</v>
      </c>
      <c r="E3" s="40"/>
      <c r="F3" s="39"/>
      <c r="G3" s="58" t="s">
        <v>32</v>
      </c>
      <c r="H3" s="39"/>
      <c r="I3" s="39"/>
      <c r="J3" s="58" t="s">
        <v>32</v>
      </c>
      <c r="K3" s="58" t="s">
        <v>32</v>
      </c>
      <c r="L3" s="58" t="s">
        <v>32</v>
      </c>
      <c r="M3" s="58" t="s">
        <v>32</v>
      </c>
      <c r="N3" s="39"/>
      <c r="O3" s="58" t="s">
        <v>32</v>
      </c>
    </row>
    <row r="4" spans="1:15" x14ac:dyDescent="0.35">
      <c r="A4" s="19" t="s">
        <v>33</v>
      </c>
      <c r="B4" s="62" t="s">
        <v>4</v>
      </c>
      <c r="C4" s="64"/>
      <c r="D4" s="20" t="s">
        <v>34</v>
      </c>
      <c r="E4" s="20"/>
      <c r="F4" s="21"/>
      <c r="G4" s="22" t="s">
        <v>19</v>
      </c>
      <c r="H4" s="19"/>
      <c r="I4" s="20"/>
      <c r="J4" s="62" t="s">
        <v>35</v>
      </c>
      <c r="K4" s="63"/>
      <c r="L4" s="63"/>
      <c r="M4" s="63"/>
      <c r="N4" s="63"/>
      <c r="O4" s="23"/>
    </row>
    <row r="5" spans="1:15" x14ac:dyDescent="0.35">
      <c r="A5" s="24"/>
      <c r="B5" s="25"/>
      <c r="C5" s="26"/>
      <c r="D5" s="26" t="s">
        <v>14</v>
      </c>
      <c r="E5" s="25" t="s">
        <v>36</v>
      </c>
      <c r="F5" s="27" t="s">
        <v>17</v>
      </c>
      <c r="G5" s="28"/>
      <c r="H5" s="24" t="s">
        <v>21</v>
      </c>
      <c r="I5" s="25"/>
      <c r="J5" s="25" t="s">
        <v>37</v>
      </c>
      <c r="K5" s="25" t="s">
        <v>38</v>
      </c>
      <c r="L5" s="25" t="s">
        <v>39</v>
      </c>
      <c r="M5" s="25" t="s">
        <v>40</v>
      </c>
      <c r="N5" s="29" t="s">
        <v>24</v>
      </c>
      <c r="O5" s="28" t="s">
        <v>26</v>
      </c>
    </row>
    <row r="6" spans="1:15" x14ac:dyDescent="0.35">
      <c r="A6" s="24" t="s">
        <v>8</v>
      </c>
      <c r="B6" s="30" t="s">
        <v>41</v>
      </c>
      <c r="C6" s="31"/>
      <c r="D6" s="61"/>
      <c r="E6" s="42" t="s">
        <v>42</v>
      </c>
      <c r="F6" s="43" t="e">
        <f>VLOOKUP(E6,Invul!$B$2:$C$5,2,0)</f>
        <v>#N/A</v>
      </c>
      <c r="G6" s="44"/>
      <c r="H6" s="45" t="s">
        <v>43</v>
      </c>
      <c r="I6" s="42">
        <f>VLOOKUP(H6,Invul!$E$2:$F$7,2,0)</f>
        <v>2</v>
      </c>
      <c r="J6" s="42"/>
      <c r="K6" s="42"/>
      <c r="L6" s="42"/>
      <c r="M6" s="42"/>
      <c r="N6" s="52">
        <f>I6 *(MAX(J6:M6))</f>
        <v>0</v>
      </c>
      <c r="O6" s="44"/>
    </row>
    <row r="7" spans="1:15" x14ac:dyDescent="0.35">
      <c r="A7" s="24"/>
      <c r="B7" s="30" t="s">
        <v>44</v>
      </c>
      <c r="C7" s="31"/>
      <c r="D7" s="41"/>
      <c r="E7" s="42" t="s">
        <v>45</v>
      </c>
      <c r="F7" s="43" t="e">
        <f>VLOOKUP(E7,Invul!$B$2:$C$5,2,0)</f>
        <v>#N/A</v>
      </c>
      <c r="G7" s="44"/>
      <c r="H7" s="45" t="s">
        <v>43</v>
      </c>
      <c r="I7" s="42">
        <f>VLOOKUP(H7,Invul!$E$2:$F$7,2,0)</f>
        <v>2</v>
      </c>
      <c r="J7" s="42"/>
      <c r="K7" s="42"/>
      <c r="L7" s="42"/>
      <c r="M7" s="42"/>
      <c r="N7" s="52">
        <f t="shared" ref="N7:N19" si="0">I7 *(MAX(J7:M7))</f>
        <v>0</v>
      </c>
      <c r="O7" s="44"/>
    </row>
    <row r="8" spans="1:15" x14ac:dyDescent="0.35">
      <c r="A8" s="24"/>
      <c r="B8" s="30" t="s">
        <v>46</v>
      </c>
      <c r="C8" s="31"/>
      <c r="D8" s="41"/>
      <c r="E8" s="42" t="s">
        <v>47</v>
      </c>
      <c r="F8" s="43" t="e">
        <f>VLOOKUP(E8,Invul!$B$2:$C$5,2,0)</f>
        <v>#N/A</v>
      </c>
      <c r="G8" s="44"/>
      <c r="H8" s="45" t="s">
        <v>43</v>
      </c>
      <c r="I8" s="42">
        <f>VLOOKUP(H8,Invul!$E$2:$F$7,2,0)</f>
        <v>2</v>
      </c>
      <c r="J8" s="42"/>
      <c r="K8" s="42"/>
      <c r="L8" s="42"/>
      <c r="M8" s="42"/>
      <c r="N8" s="52">
        <f t="shared" si="0"/>
        <v>0</v>
      </c>
      <c r="O8" s="44"/>
    </row>
    <row r="9" spans="1:15" x14ac:dyDescent="0.35">
      <c r="A9" s="24" t="s">
        <v>10</v>
      </c>
      <c r="B9" s="30" t="s">
        <v>48</v>
      </c>
      <c r="C9" s="31"/>
      <c r="D9" s="41"/>
      <c r="E9" s="42" t="s">
        <v>49</v>
      </c>
      <c r="F9" s="43">
        <f>VLOOKUP(E9,Invul!$B$2:$C$5,2,0)</f>
        <v>2</v>
      </c>
      <c r="G9" s="44"/>
      <c r="H9" s="45" t="s">
        <v>50</v>
      </c>
      <c r="I9" s="42">
        <f>VLOOKUP(H9,Invul!$E$2:$F$7,2,0)</f>
        <v>1</v>
      </c>
      <c r="J9" s="42"/>
      <c r="K9" s="42"/>
      <c r="L9" s="42"/>
      <c r="M9" s="42"/>
      <c r="N9" s="52">
        <f t="shared" si="0"/>
        <v>0</v>
      </c>
      <c r="O9" s="44"/>
    </row>
    <row r="10" spans="1:15" x14ac:dyDescent="0.35">
      <c r="A10" s="24"/>
      <c r="B10" s="30" t="s">
        <v>51</v>
      </c>
      <c r="C10" s="31"/>
      <c r="D10" s="41"/>
      <c r="E10" s="42" t="s">
        <v>52</v>
      </c>
      <c r="F10" s="43">
        <f>VLOOKUP(E10,Invul!$B$2:$C$5,2,0)</f>
        <v>3</v>
      </c>
      <c r="G10" s="44"/>
      <c r="H10" s="45" t="s">
        <v>50</v>
      </c>
      <c r="I10" s="42">
        <f>VLOOKUP(H10,Invul!$E$2:$F$7,2,0)</f>
        <v>1</v>
      </c>
      <c r="J10" s="42"/>
      <c r="K10" s="42"/>
      <c r="L10" s="42"/>
      <c r="M10" s="42"/>
      <c r="N10" s="52">
        <f t="shared" si="0"/>
        <v>0</v>
      </c>
      <c r="O10" s="44"/>
    </row>
    <row r="11" spans="1:15" x14ac:dyDescent="0.35">
      <c r="A11" s="24" t="s">
        <v>80</v>
      </c>
      <c r="B11" s="30" t="s">
        <v>53</v>
      </c>
      <c r="C11" s="31" t="s">
        <v>54</v>
      </c>
      <c r="D11" s="41"/>
      <c r="E11" s="42" t="s">
        <v>49</v>
      </c>
      <c r="F11" s="43">
        <f>VLOOKUP(E11,Invul!$B$2:$C$5,2,0)</f>
        <v>2</v>
      </c>
      <c r="G11" s="44"/>
      <c r="H11" s="45" t="s">
        <v>55</v>
      </c>
      <c r="I11" s="42">
        <f>VLOOKUP(H11,Invul!$E$2:$F$7,2,0)</f>
        <v>4</v>
      </c>
      <c r="J11" s="42"/>
      <c r="K11" s="42"/>
      <c r="L11" s="42"/>
      <c r="M11" s="42"/>
      <c r="N11" s="52">
        <f t="shared" si="0"/>
        <v>0</v>
      </c>
      <c r="O11" s="44"/>
    </row>
    <row r="12" spans="1:15" x14ac:dyDescent="0.35">
      <c r="A12" s="32"/>
      <c r="B12" s="30"/>
      <c r="C12" s="31" t="s">
        <v>56</v>
      </c>
      <c r="D12" s="41"/>
      <c r="E12" s="42" t="s">
        <v>57</v>
      </c>
      <c r="F12" s="43">
        <f>VLOOKUP(E12,Invul!$B$2:$C$5,2,0)</f>
        <v>4</v>
      </c>
      <c r="G12" s="44"/>
      <c r="H12" s="45" t="s">
        <v>55</v>
      </c>
      <c r="I12" s="42">
        <f>VLOOKUP(H12,Invul!$E$2:$F$7,2,0)</f>
        <v>4</v>
      </c>
      <c r="J12" s="42"/>
      <c r="K12" s="42"/>
      <c r="L12" s="42"/>
      <c r="M12" s="42"/>
      <c r="N12" s="52">
        <f t="shared" si="0"/>
        <v>0</v>
      </c>
      <c r="O12" s="44"/>
    </row>
    <row r="13" spans="1:15" x14ac:dyDescent="0.35">
      <c r="A13" s="32"/>
      <c r="B13" s="30"/>
      <c r="C13" s="31" t="s">
        <v>58</v>
      </c>
      <c r="D13" s="41"/>
      <c r="E13" s="42" t="s">
        <v>49</v>
      </c>
      <c r="F13" s="43">
        <f>VLOOKUP(E13,Invul!$B$2:$C$5,2,0)</f>
        <v>2</v>
      </c>
      <c r="G13" s="44"/>
      <c r="H13" s="45" t="s">
        <v>59</v>
      </c>
      <c r="I13" s="42">
        <f>VLOOKUP(H13,Invul!$E$2:$F$7,2,0)</f>
        <v>3</v>
      </c>
      <c r="J13" s="42"/>
      <c r="K13" s="42"/>
      <c r="L13" s="42"/>
      <c r="M13" s="42"/>
      <c r="N13" s="52">
        <f t="shared" si="0"/>
        <v>0</v>
      </c>
      <c r="O13" s="44"/>
    </row>
    <row r="14" spans="1:15" x14ac:dyDescent="0.35">
      <c r="A14" s="32"/>
      <c r="B14" s="30" t="s">
        <v>60</v>
      </c>
      <c r="C14" s="31" t="s">
        <v>54</v>
      </c>
      <c r="D14" s="41"/>
      <c r="E14" s="42" t="s">
        <v>49</v>
      </c>
      <c r="F14" s="43">
        <f>VLOOKUP(E14,Invul!$B$2:$C$5,2,0)</f>
        <v>2</v>
      </c>
      <c r="G14" s="44"/>
      <c r="H14" s="45" t="s">
        <v>59</v>
      </c>
      <c r="I14" s="42">
        <f>VLOOKUP(H14,Invul!$E$2:$F$7,2,0)</f>
        <v>3</v>
      </c>
      <c r="J14" s="42"/>
      <c r="K14" s="42"/>
      <c r="L14" s="42"/>
      <c r="M14" s="42"/>
      <c r="N14" s="52">
        <f t="shared" si="0"/>
        <v>0</v>
      </c>
      <c r="O14" s="44"/>
    </row>
    <row r="15" spans="1:15" x14ac:dyDescent="0.35">
      <c r="A15" s="32"/>
      <c r="B15" s="30"/>
      <c r="C15" s="31" t="s">
        <v>56</v>
      </c>
      <c r="D15" s="41"/>
      <c r="E15" s="42" t="s">
        <v>49</v>
      </c>
      <c r="F15" s="43">
        <f>VLOOKUP(E15,Invul!$B$2:$C$5,2,0)</f>
        <v>2</v>
      </c>
      <c r="G15" s="44"/>
      <c r="H15" s="45" t="s">
        <v>50</v>
      </c>
      <c r="I15" s="42">
        <f>VLOOKUP(H15,Invul!$E$2:$F$7,2,0)</f>
        <v>1</v>
      </c>
      <c r="J15" s="42"/>
      <c r="K15" s="42"/>
      <c r="L15" s="42"/>
      <c r="M15" s="42"/>
      <c r="N15" s="52">
        <f t="shared" si="0"/>
        <v>0</v>
      </c>
      <c r="O15" s="44"/>
    </row>
    <row r="16" spans="1:15" x14ac:dyDescent="0.35">
      <c r="A16" s="32"/>
      <c r="B16" s="30"/>
      <c r="C16" s="31" t="s">
        <v>58</v>
      </c>
      <c r="D16" s="41"/>
      <c r="E16" s="42" t="s">
        <v>49</v>
      </c>
      <c r="F16" s="43">
        <f>VLOOKUP(E16,Invul!$B$2:$C$5,2,0)</f>
        <v>2</v>
      </c>
      <c r="G16" s="44"/>
      <c r="H16" s="45" t="s">
        <v>50</v>
      </c>
      <c r="I16" s="42">
        <f>VLOOKUP(H16,Invul!$E$2:$F$7,2,0)</f>
        <v>1</v>
      </c>
      <c r="J16" s="42"/>
      <c r="K16" s="42"/>
      <c r="L16" s="42"/>
      <c r="M16" s="42"/>
      <c r="N16" s="52">
        <f t="shared" si="0"/>
        <v>0</v>
      </c>
      <c r="O16" s="44"/>
    </row>
    <row r="17" spans="1:15" x14ac:dyDescent="0.35">
      <c r="A17" s="32"/>
      <c r="B17" s="30" t="s">
        <v>61</v>
      </c>
      <c r="C17" s="31" t="s">
        <v>54</v>
      </c>
      <c r="D17" s="41"/>
      <c r="E17" s="42" t="s">
        <v>49</v>
      </c>
      <c r="F17" s="43">
        <f>VLOOKUP(E17,Invul!$B$2:$C$5,2,0)</f>
        <v>2</v>
      </c>
      <c r="G17" s="44"/>
      <c r="H17" s="45" t="s">
        <v>59</v>
      </c>
      <c r="I17" s="42">
        <f>VLOOKUP(H17,Invul!$E$2:$F$7,2,0)</f>
        <v>3</v>
      </c>
      <c r="J17" s="42"/>
      <c r="K17" s="42"/>
      <c r="L17" s="42"/>
      <c r="M17" s="42"/>
      <c r="N17" s="52">
        <f t="shared" si="0"/>
        <v>0</v>
      </c>
      <c r="O17" s="44"/>
    </row>
    <row r="18" spans="1:15" x14ac:dyDescent="0.35">
      <c r="A18" s="32"/>
      <c r="B18" s="30"/>
      <c r="C18" s="31" t="s">
        <v>56</v>
      </c>
      <c r="D18" s="41"/>
      <c r="E18" s="42" t="s">
        <v>49</v>
      </c>
      <c r="F18" s="43">
        <f>VLOOKUP(E18,Invul!$B$2:$C$5,2,0)</f>
        <v>2</v>
      </c>
      <c r="G18" s="44"/>
      <c r="H18" s="45" t="s">
        <v>59</v>
      </c>
      <c r="I18" s="42">
        <f>VLOOKUP(H18,Invul!$E$2:$F$7,2,0)</f>
        <v>3</v>
      </c>
      <c r="J18" s="42"/>
      <c r="K18" s="42"/>
      <c r="L18" s="42"/>
      <c r="M18" s="42"/>
      <c r="N18" s="52">
        <f t="shared" si="0"/>
        <v>0</v>
      </c>
      <c r="O18" s="44"/>
    </row>
    <row r="19" spans="1:15" ht="15" thickBot="1" x14ac:dyDescent="0.4">
      <c r="A19" s="33"/>
      <c r="B19" s="34"/>
      <c r="C19" s="35" t="s">
        <v>58</v>
      </c>
      <c r="D19" s="46"/>
      <c r="E19" s="47" t="s">
        <v>49</v>
      </c>
      <c r="F19" s="48">
        <f>VLOOKUP(E19,Invul!$B$2:$C$5,2,0)</f>
        <v>2</v>
      </c>
      <c r="G19" s="49"/>
      <c r="H19" s="50" t="s">
        <v>50</v>
      </c>
      <c r="I19" s="47">
        <f>VLOOKUP(H19,Invul!$E$2:$F$7,2,0)</f>
        <v>1</v>
      </c>
      <c r="J19" s="47"/>
      <c r="K19" s="47"/>
      <c r="L19" s="47"/>
      <c r="M19" s="47"/>
      <c r="N19" s="53">
        <f t="shared" si="0"/>
        <v>0</v>
      </c>
      <c r="O19" s="49"/>
    </row>
    <row r="20" spans="1:15" ht="15" thickBot="1" x14ac:dyDescent="0.4">
      <c r="A20" s="54"/>
      <c r="B20" s="39"/>
      <c r="C20" s="40"/>
      <c r="D20" s="40"/>
      <c r="E20" s="39"/>
      <c r="F20" s="39"/>
      <c r="G20" s="39"/>
      <c r="H20" s="39"/>
      <c r="I20" s="39"/>
      <c r="J20" s="39"/>
      <c r="K20" s="39"/>
      <c r="L20" s="39"/>
      <c r="M20" s="39"/>
      <c r="N20" s="39"/>
      <c r="O20" s="55"/>
    </row>
  </sheetData>
  <sheetProtection sheet="1" selectLockedCells="1"/>
  <mergeCells count="3">
    <mergeCell ref="J4:N4"/>
    <mergeCell ref="B4:C4"/>
    <mergeCell ref="A1:O1"/>
  </mergeCells>
  <conditionalFormatting sqref="J6:M19">
    <cfRule type="cellIs" dxfId="21" priority="7" operator="equal">
      <formula>1</formula>
    </cfRule>
    <cfRule type="cellIs" dxfId="20" priority="8" operator="equal">
      <formula>2</formula>
    </cfRule>
    <cfRule type="cellIs" dxfId="19" priority="9" operator="equal">
      <formula>3</formula>
    </cfRule>
    <cfRule type="cellIs" dxfId="18" priority="10" operator="equal">
      <formula>4</formula>
    </cfRule>
    <cfRule type="cellIs" dxfId="17" priority="11" operator="equal">
      <formula>5</formula>
    </cfRule>
  </conditionalFormatting>
  <conditionalFormatting sqref="N6:N19">
    <cfRule type="cellIs" dxfId="16" priority="1" operator="greaterThan">
      <formula>12</formula>
    </cfRule>
    <cfRule type="cellIs" dxfId="15" priority="2" operator="greaterThanOrEqual">
      <formula>8</formula>
    </cfRule>
    <cfRule type="cellIs" dxfId="14" priority="3" operator="greaterThanOrEqual">
      <formula>6</formula>
    </cfRule>
    <cfRule type="cellIs" dxfId="13" priority="4" operator="greaterThanOrEqual">
      <formula>5</formula>
    </cfRule>
    <cfRule type="cellIs" dxfId="12" priority="5" operator="equal">
      <formula>0</formula>
    </cfRule>
    <cfRule type="cellIs" dxfId="11" priority="6" operator="lessThanOrEqual">
      <formula>5</formula>
    </cfRule>
  </conditionalFormatting>
  <pageMargins left="0.7" right="0.7" top="0.75" bottom="0.75" header="0.3" footer="0.3"/>
  <pageSetup paperSize="9" orientation="landscape" horizontalDpi="360" verticalDpi="36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8235FA9-1AD5-4588-9285-DE9E72E68EA2}">
          <x14:formula1>
            <xm:f>Invul!$B$2:$B$5</xm:f>
          </x14:formula1>
          <xm:sqref>E9:E19</xm:sqref>
        </x14:dataValidation>
        <x14:dataValidation type="list" allowBlank="1" showInputMessage="1" showErrorMessage="1" xr:uid="{5EB92E45-747F-4CC6-859E-C7155782989D}">
          <x14:formula1>
            <xm:f>Invul!$G$2:$G$6</xm:f>
          </x14:formula1>
          <xm:sqref>J6:M19</xm:sqref>
        </x14:dataValidation>
        <x14:dataValidation type="list" allowBlank="1" showInputMessage="1" showErrorMessage="1" xr:uid="{83DBA2B0-CE87-4A8C-971E-2A3D5D078379}">
          <x14:formula1>
            <xm:f>Invul!$E$2:$E$8</xm:f>
          </x14:formula1>
          <xm:sqref>H6:H19</xm:sqref>
        </x14:dataValidation>
        <x14:dataValidation type="list" allowBlank="1" showInputMessage="1" showErrorMessage="1" xr:uid="{BC0FCF37-69B3-4DC4-AA84-0F0F8906EF16}">
          <x14:formula1>
            <xm:f>Invul!$J$2:$J$5</xm:f>
          </x14:formula1>
          <xm:sqref>E6:E8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B3C4A-0DA3-4F7F-8A01-6B25EA6A333F}">
  <dimension ref="A1:O20"/>
  <sheetViews>
    <sheetView topLeftCell="E1" zoomScale="115" zoomScaleNormal="115" workbookViewId="0">
      <selection activeCell="J6" sqref="J6"/>
    </sheetView>
  </sheetViews>
  <sheetFormatPr defaultRowHeight="14.5" x14ac:dyDescent="0.35"/>
  <cols>
    <col min="1" max="1" width="21.453125" customWidth="1"/>
    <col min="2" max="2" width="27.54296875" customWidth="1"/>
    <col min="3" max="3" width="11.453125" style="1" customWidth="1"/>
    <col min="4" max="4" width="13.54296875" style="1" customWidth="1"/>
    <col min="5" max="5" width="18.54296875" customWidth="1"/>
    <col min="6" max="6" width="6" hidden="1" customWidth="1"/>
    <col min="7" max="7" width="31.1796875" bestFit="1" customWidth="1"/>
    <col min="8" max="8" width="19.453125" customWidth="1"/>
    <col min="9" max="9" width="2.453125" hidden="1" customWidth="1"/>
    <col min="10" max="12" width="12.453125" bestFit="1" customWidth="1"/>
    <col min="13" max="13" width="18.453125" bestFit="1" customWidth="1"/>
    <col min="14" max="14" width="19" bestFit="1" customWidth="1"/>
    <col min="15" max="15" width="32.1796875" bestFit="1" customWidth="1"/>
  </cols>
  <sheetData>
    <row r="1" spans="1:15" ht="39.65" customHeight="1" x14ac:dyDescent="0.55000000000000004">
      <c r="A1" s="65" t="s">
        <v>28</v>
      </c>
      <c r="B1" s="66"/>
      <c r="C1" s="66"/>
      <c r="D1" s="66"/>
      <c r="E1" s="66"/>
      <c r="F1" s="66"/>
      <c r="G1" s="66"/>
      <c r="H1" s="66"/>
      <c r="I1" s="66"/>
      <c r="J1" s="66"/>
      <c r="K1" s="66"/>
      <c r="L1" s="66"/>
      <c r="M1" s="66"/>
      <c r="N1" s="66"/>
      <c r="O1" s="67"/>
    </row>
    <row r="2" spans="1:15" ht="21.65" customHeight="1" x14ac:dyDescent="0.5">
      <c r="A2" s="56" t="s">
        <v>29</v>
      </c>
      <c r="B2" s="59" t="s">
        <v>62</v>
      </c>
      <c r="C2" s="37"/>
      <c r="D2" s="57" t="s">
        <v>30</v>
      </c>
      <c r="E2" s="37" t="s">
        <v>31</v>
      </c>
      <c r="F2" s="36"/>
      <c r="G2" s="57" t="s">
        <v>30</v>
      </c>
      <c r="H2" s="36"/>
      <c r="I2" s="36"/>
      <c r="J2" s="57" t="s">
        <v>30</v>
      </c>
      <c r="K2" s="57" t="s">
        <v>30</v>
      </c>
      <c r="L2" s="57" t="s">
        <v>30</v>
      </c>
      <c r="M2" s="57" t="s">
        <v>30</v>
      </c>
      <c r="N2" s="36"/>
      <c r="O2" s="57" t="s">
        <v>30</v>
      </c>
    </row>
    <row r="3" spans="1:15" ht="15.65" customHeight="1" thickBot="1" x14ac:dyDescent="0.4">
      <c r="A3" s="54"/>
      <c r="B3" s="39"/>
      <c r="C3" s="40"/>
      <c r="D3" s="58" t="s">
        <v>32</v>
      </c>
      <c r="E3" s="40"/>
      <c r="F3" s="39"/>
      <c r="G3" s="58" t="s">
        <v>32</v>
      </c>
      <c r="H3" s="39"/>
      <c r="I3" s="39"/>
      <c r="J3" s="58" t="s">
        <v>32</v>
      </c>
      <c r="K3" s="58" t="s">
        <v>32</v>
      </c>
      <c r="L3" s="58" t="s">
        <v>32</v>
      </c>
      <c r="M3" s="58" t="s">
        <v>32</v>
      </c>
      <c r="N3" s="39"/>
      <c r="O3" s="58" t="s">
        <v>32</v>
      </c>
    </row>
    <row r="4" spans="1:15" x14ac:dyDescent="0.35">
      <c r="A4" s="19" t="s">
        <v>33</v>
      </c>
      <c r="B4" s="62" t="s">
        <v>4</v>
      </c>
      <c r="C4" s="64"/>
      <c r="D4" s="20" t="s">
        <v>34</v>
      </c>
      <c r="E4" s="20"/>
      <c r="F4" s="21"/>
      <c r="G4" s="22" t="s">
        <v>19</v>
      </c>
      <c r="H4" s="19"/>
      <c r="I4" s="20"/>
      <c r="J4" s="62" t="s">
        <v>35</v>
      </c>
      <c r="K4" s="63"/>
      <c r="L4" s="63"/>
      <c r="M4" s="63"/>
      <c r="N4" s="63"/>
      <c r="O4" s="23"/>
    </row>
    <row r="5" spans="1:15" x14ac:dyDescent="0.35">
      <c r="A5" s="24"/>
      <c r="B5" s="25"/>
      <c r="C5" s="26"/>
      <c r="D5" s="26" t="s">
        <v>14</v>
      </c>
      <c r="E5" s="25" t="s">
        <v>63</v>
      </c>
      <c r="F5" s="27" t="s">
        <v>17</v>
      </c>
      <c r="G5" s="28"/>
      <c r="H5" s="24" t="s">
        <v>21</v>
      </c>
      <c r="I5" s="25"/>
      <c r="J5" s="25" t="s">
        <v>37</v>
      </c>
      <c r="K5" s="25" t="s">
        <v>38</v>
      </c>
      <c r="L5" s="25" t="s">
        <v>39</v>
      </c>
      <c r="M5" s="25" t="s">
        <v>40</v>
      </c>
      <c r="N5" s="29" t="s">
        <v>24</v>
      </c>
      <c r="O5" s="28" t="s">
        <v>26</v>
      </c>
    </row>
    <row r="6" spans="1:15" x14ac:dyDescent="0.35">
      <c r="A6" s="24" t="s">
        <v>8</v>
      </c>
      <c r="B6" s="30" t="s">
        <v>41</v>
      </c>
      <c r="C6" s="31"/>
      <c r="D6" s="51">
        <v>45621</v>
      </c>
      <c r="E6" s="42" t="s">
        <v>45</v>
      </c>
      <c r="F6" s="43" t="e">
        <f>VLOOKUP(E6,Invul!$B$2:$C$5,2,0)</f>
        <v>#N/A</v>
      </c>
      <c r="G6" s="44" t="s">
        <v>19</v>
      </c>
      <c r="H6" s="45" t="s">
        <v>43</v>
      </c>
      <c r="I6" s="42">
        <f>VLOOKUP(H6,Invul!$E$2:$F$7,2,0)</f>
        <v>2</v>
      </c>
      <c r="J6" s="42">
        <v>2</v>
      </c>
      <c r="K6" s="42">
        <v>2</v>
      </c>
      <c r="L6" s="42">
        <v>1</v>
      </c>
      <c r="M6" s="42">
        <v>1</v>
      </c>
      <c r="N6" s="52">
        <f>I6 *(MAX(J6:M6))</f>
        <v>4</v>
      </c>
      <c r="O6" s="44" t="s">
        <v>64</v>
      </c>
    </row>
    <row r="7" spans="1:15" x14ac:dyDescent="0.35">
      <c r="A7" s="24"/>
      <c r="B7" s="30" t="s">
        <v>44</v>
      </c>
      <c r="C7" s="31"/>
      <c r="D7" s="51">
        <v>45621</v>
      </c>
      <c r="E7" s="42" t="s">
        <v>65</v>
      </c>
      <c r="F7" s="43">
        <f>VLOOKUP(E7,Invul!$B$2:$C$5,2,0)</f>
        <v>1</v>
      </c>
      <c r="G7" s="44" t="s">
        <v>19</v>
      </c>
      <c r="H7" s="45" t="s">
        <v>43</v>
      </c>
      <c r="I7" s="42">
        <f>VLOOKUP(H7,Invul!$E$2:$F$7,2,0)</f>
        <v>2</v>
      </c>
      <c r="J7" s="42">
        <v>2</v>
      </c>
      <c r="K7" s="42">
        <v>2</v>
      </c>
      <c r="L7" s="42">
        <v>1</v>
      </c>
      <c r="M7" s="42">
        <v>1</v>
      </c>
      <c r="N7" s="52">
        <f t="shared" ref="N7:N19" si="0">I7 *(MAX(J7:M7))</f>
        <v>4</v>
      </c>
      <c r="O7" s="44" t="s">
        <v>64</v>
      </c>
    </row>
    <row r="8" spans="1:15" x14ac:dyDescent="0.35">
      <c r="A8" s="24"/>
      <c r="B8" s="30" t="s">
        <v>46</v>
      </c>
      <c r="C8" s="31"/>
      <c r="D8" s="51">
        <v>45621</v>
      </c>
      <c r="E8" s="42" t="s">
        <v>45</v>
      </c>
      <c r="F8" s="43" t="e">
        <f>VLOOKUP(E8,Invul!$B$2:$C$5,2,0)</f>
        <v>#N/A</v>
      </c>
      <c r="G8" s="44" t="s">
        <v>19</v>
      </c>
      <c r="H8" s="45" t="s">
        <v>43</v>
      </c>
      <c r="I8" s="42">
        <f>VLOOKUP(H8,Invul!$E$2:$F$7,2,0)</f>
        <v>2</v>
      </c>
      <c r="J8" s="42">
        <v>1</v>
      </c>
      <c r="K8" s="42">
        <v>2</v>
      </c>
      <c r="L8" s="42">
        <v>1</v>
      </c>
      <c r="M8" s="42">
        <v>1</v>
      </c>
      <c r="N8" s="52">
        <f t="shared" si="0"/>
        <v>4</v>
      </c>
      <c r="O8" s="44" t="s">
        <v>64</v>
      </c>
    </row>
    <row r="9" spans="1:15" x14ac:dyDescent="0.35">
      <c r="A9" s="24" t="s">
        <v>10</v>
      </c>
      <c r="B9" s="30" t="s">
        <v>48</v>
      </c>
      <c r="C9" s="31"/>
      <c r="D9" s="51">
        <v>45621</v>
      </c>
      <c r="E9" s="42" t="s">
        <v>49</v>
      </c>
      <c r="F9" s="43">
        <f>VLOOKUP(E9,Invul!$B$2:$C$5,2,0)</f>
        <v>2</v>
      </c>
      <c r="G9" s="44" t="s">
        <v>19</v>
      </c>
      <c r="H9" s="45" t="s">
        <v>50</v>
      </c>
      <c r="I9" s="42">
        <f>VLOOKUP(H9,Invul!$E$2:$F$7,2,0)</f>
        <v>1</v>
      </c>
      <c r="J9" s="42">
        <v>1</v>
      </c>
      <c r="K9" s="42">
        <v>3</v>
      </c>
      <c r="L9" s="42">
        <v>2</v>
      </c>
      <c r="M9" s="42">
        <v>4</v>
      </c>
      <c r="N9" s="52">
        <f t="shared" si="0"/>
        <v>4</v>
      </c>
      <c r="O9" s="44" t="s">
        <v>64</v>
      </c>
    </row>
    <row r="10" spans="1:15" x14ac:dyDescent="0.35">
      <c r="A10" s="24"/>
      <c r="B10" s="30" t="s">
        <v>51</v>
      </c>
      <c r="C10" s="31"/>
      <c r="D10" s="51">
        <v>45621</v>
      </c>
      <c r="E10" s="42" t="s">
        <v>52</v>
      </c>
      <c r="F10" s="43">
        <f>VLOOKUP(E10,Invul!$B$2:$C$5,2,0)</f>
        <v>3</v>
      </c>
      <c r="G10" s="44" t="s">
        <v>19</v>
      </c>
      <c r="H10" s="45" t="s">
        <v>50</v>
      </c>
      <c r="I10" s="42">
        <f>VLOOKUP(H10,Invul!$E$2:$F$7,2,0)</f>
        <v>1</v>
      </c>
      <c r="J10" s="42">
        <v>2</v>
      </c>
      <c r="K10" s="42">
        <v>3</v>
      </c>
      <c r="L10" s="42">
        <v>4</v>
      </c>
      <c r="M10" s="42">
        <v>5</v>
      </c>
      <c r="N10" s="52">
        <f t="shared" si="0"/>
        <v>5</v>
      </c>
      <c r="O10" s="44" t="s">
        <v>64</v>
      </c>
    </row>
    <row r="11" spans="1:15" x14ac:dyDescent="0.35">
      <c r="A11" s="24" t="s">
        <v>66</v>
      </c>
      <c r="B11" s="30" t="s">
        <v>53</v>
      </c>
      <c r="C11" s="31" t="s">
        <v>54</v>
      </c>
      <c r="D11" s="51">
        <v>45621</v>
      </c>
      <c r="E11" s="42" t="s">
        <v>52</v>
      </c>
      <c r="F11" s="43">
        <f>VLOOKUP(E11,Invul!$B$2:$C$5,2,0)</f>
        <v>3</v>
      </c>
      <c r="G11" s="44" t="s">
        <v>19</v>
      </c>
      <c r="H11" s="45" t="s">
        <v>43</v>
      </c>
      <c r="I11" s="42">
        <f>VLOOKUP(H11,Invul!$E$2:$F$7,2,0)</f>
        <v>2</v>
      </c>
      <c r="J11" s="42">
        <v>1</v>
      </c>
      <c r="K11" s="42">
        <v>1</v>
      </c>
      <c r="L11" s="42">
        <v>1</v>
      </c>
      <c r="M11" s="42">
        <v>1</v>
      </c>
      <c r="N11" s="52">
        <f t="shared" si="0"/>
        <v>2</v>
      </c>
      <c r="O11" s="44" t="s">
        <v>64</v>
      </c>
    </row>
    <row r="12" spans="1:15" x14ac:dyDescent="0.35">
      <c r="A12" s="32"/>
      <c r="B12" s="30"/>
      <c r="C12" s="31" t="s">
        <v>56</v>
      </c>
      <c r="D12" s="51">
        <v>45621</v>
      </c>
      <c r="E12" s="42" t="s">
        <v>57</v>
      </c>
      <c r="F12" s="43">
        <f>VLOOKUP(E12,Invul!$B$2:$C$5,2,0)</f>
        <v>4</v>
      </c>
      <c r="G12" s="44" t="s">
        <v>19</v>
      </c>
      <c r="H12" s="45" t="s">
        <v>55</v>
      </c>
      <c r="I12" s="42">
        <f>VLOOKUP(H12,Invul!$E$2:$F$7,2,0)</f>
        <v>4</v>
      </c>
      <c r="J12" s="42">
        <v>1</v>
      </c>
      <c r="K12" s="42">
        <v>1</v>
      </c>
      <c r="L12" s="42">
        <v>4</v>
      </c>
      <c r="M12" s="42">
        <v>1</v>
      </c>
      <c r="N12" s="52">
        <f t="shared" si="0"/>
        <v>16</v>
      </c>
      <c r="O12" s="44" t="s">
        <v>64</v>
      </c>
    </row>
    <row r="13" spans="1:15" x14ac:dyDescent="0.35">
      <c r="A13" s="32"/>
      <c r="B13" s="30"/>
      <c r="C13" s="31" t="s">
        <v>58</v>
      </c>
      <c r="D13" s="51">
        <v>45621</v>
      </c>
      <c r="E13" s="42" t="s">
        <v>49</v>
      </c>
      <c r="F13" s="43">
        <f>VLOOKUP(E13,Invul!$B$2:$C$5,2,0)</f>
        <v>2</v>
      </c>
      <c r="G13" s="44" t="s">
        <v>19</v>
      </c>
      <c r="H13" s="45" t="s">
        <v>59</v>
      </c>
      <c r="I13" s="42">
        <f>VLOOKUP(H13,Invul!$E$2:$F$7,2,0)</f>
        <v>3</v>
      </c>
      <c r="J13" s="42">
        <v>1</v>
      </c>
      <c r="K13" s="42">
        <v>1</v>
      </c>
      <c r="L13" s="42">
        <v>2</v>
      </c>
      <c r="M13" s="42">
        <v>1</v>
      </c>
      <c r="N13" s="52">
        <f t="shared" si="0"/>
        <v>6</v>
      </c>
      <c r="O13" s="44" t="s">
        <v>64</v>
      </c>
    </row>
    <row r="14" spans="1:15" x14ac:dyDescent="0.35">
      <c r="A14" s="32"/>
      <c r="B14" s="30" t="s">
        <v>60</v>
      </c>
      <c r="C14" s="31" t="s">
        <v>54</v>
      </c>
      <c r="D14" s="51">
        <v>45621</v>
      </c>
      <c r="E14" s="42" t="s">
        <v>49</v>
      </c>
      <c r="F14" s="43">
        <f>VLOOKUP(E14,Invul!$B$2:$C$5,2,0)</f>
        <v>2</v>
      </c>
      <c r="G14" s="44" t="s">
        <v>19</v>
      </c>
      <c r="H14" s="45" t="s">
        <v>59</v>
      </c>
      <c r="I14" s="42">
        <f>VLOOKUP(H14,Invul!$E$2:$F$7,2,0)</f>
        <v>3</v>
      </c>
      <c r="J14" s="42">
        <v>1</v>
      </c>
      <c r="K14" s="42">
        <v>1</v>
      </c>
      <c r="L14" s="42">
        <v>1</v>
      </c>
      <c r="M14" s="42">
        <v>1</v>
      </c>
      <c r="N14" s="52">
        <f t="shared" si="0"/>
        <v>3</v>
      </c>
      <c r="O14" s="44" t="s">
        <v>64</v>
      </c>
    </row>
    <row r="15" spans="1:15" x14ac:dyDescent="0.35">
      <c r="A15" s="32"/>
      <c r="B15" s="30"/>
      <c r="C15" s="31" t="s">
        <v>56</v>
      </c>
      <c r="D15" s="51">
        <v>45621</v>
      </c>
      <c r="E15" s="42" t="s">
        <v>52</v>
      </c>
      <c r="F15" s="43">
        <f>VLOOKUP(E15,Invul!$B$2:$C$5,2,0)</f>
        <v>3</v>
      </c>
      <c r="G15" s="44" t="s">
        <v>19</v>
      </c>
      <c r="H15" s="45" t="s">
        <v>50</v>
      </c>
      <c r="I15" s="42">
        <f>VLOOKUP(H15,Invul!$E$2:$F$7,2,0)</f>
        <v>1</v>
      </c>
      <c r="J15" s="42">
        <v>1</v>
      </c>
      <c r="K15" s="42">
        <v>1</v>
      </c>
      <c r="L15" s="42">
        <v>1</v>
      </c>
      <c r="M15" s="42">
        <v>1</v>
      </c>
      <c r="N15" s="52">
        <f t="shared" si="0"/>
        <v>1</v>
      </c>
      <c r="O15" s="44" t="s">
        <v>64</v>
      </c>
    </row>
    <row r="16" spans="1:15" x14ac:dyDescent="0.35">
      <c r="A16" s="32"/>
      <c r="B16" s="30"/>
      <c r="C16" s="31" t="s">
        <v>58</v>
      </c>
      <c r="D16" s="51">
        <v>45621</v>
      </c>
      <c r="E16" s="42" t="s">
        <v>49</v>
      </c>
      <c r="F16" s="43">
        <f>VLOOKUP(E16,Invul!$B$2:$C$5,2,0)</f>
        <v>2</v>
      </c>
      <c r="G16" s="44" t="s">
        <v>19</v>
      </c>
      <c r="H16" s="45" t="s">
        <v>43</v>
      </c>
      <c r="I16" s="42">
        <f>VLOOKUP(H16,Invul!$E$2:$F$7,2,0)</f>
        <v>2</v>
      </c>
      <c r="J16" s="42">
        <v>1</v>
      </c>
      <c r="K16" s="42">
        <v>1</v>
      </c>
      <c r="L16" s="42">
        <v>1</v>
      </c>
      <c r="M16" s="42">
        <v>1</v>
      </c>
      <c r="N16" s="52">
        <f t="shared" si="0"/>
        <v>2</v>
      </c>
      <c r="O16" s="44" t="s">
        <v>64</v>
      </c>
    </row>
    <row r="17" spans="1:15" x14ac:dyDescent="0.35">
      <c r="A17" s="32"/>
      <c r="B17" s="30" t="s">
        <v>61</v>
      </c>
      <c r="C17" s="31" t="s">
        <v>54</v>
      </c>
      <c r="D17" s="51">
        <v>45621</v>
      </c>
      <c r="E17" s="42" t="s">
        <v>49</v>
      </c>
      <c r="F17" s="43">
        <f>VLOOKUP(E17,Invul!$B$2:$C$5,2,0)</f>
        <v>2</v>
      </c>
      <c r="G17" s="44" t="s">
        <v>19</v>
      </c>
      <c r="H17" s="45" t="s">
        <v>67</v>
      </c>
      <c r="I17" s="42">
        <f>VLOOKUP(H17,Invul!$E$2:$F$7,2,0)</f>
        <v>2</v>
      </c>
      <c r="J17" s="42">
        <v>1</v>
      </c>
      <c r="K17" s="42">
        <v>1</v>
      </c>
      <c r="L17" s="42">
        <v>1</v>
      </c>
      <c r="M17" s="42">
        <v>1</v>
      </c>
      <c r="N17" s="52">
        <f t="shared" si="0"/>
        <v>2</v>
      </c>
      <c r="O17" s="44" t="s">
        <v>64</v>
      </c>
    </row>
    <row r="18" spans="1:15" x14ac:dyDescent="0.35">
      <c r="A18" s="32"/>
      <c r="B18" s="30"/>
      <c r="C18" s="31" t="s">
        <v>56</v>
      </c>
      <c r="D18" s="51">
        <v>45621</v>
      </c>
      <c r="E18" s="42" t="s">
        <v>52</v>
      </c>
      <c r="F18" s="43">
        <f>VLOOKUP(E18,Invul!$B$2:$C$5,2,0)</f>
        <v>3</v>
      </c>
      <c r="G18" s="44" t="s">
        <v>19</v>
      </c>
      <c r="H18" s="45" t="s">
        <v>67</v>
      </c>
      <c r="I18" s="42">
        <f>VLOOKUP(H18,Invul!$E$2:$F$7,2,0)</f>
        <v>2</v>
      </c>
      <c r="J18" s="42">
        <v>1</v>
      </c>
      <c r="K18" s="42">
        <v>1</v>
      </c>
      <c r="L18" s="42">
        <v>1</v>
      </c>
      <c r="M18" s="42">
        <v>1</v>
      </c>
      <c r="N18" s="52">
        <f t="shared" si="0"/>
        <v>2</v>
      </c>
      <c r="O18" s="44" t="s">
        <v>64</v>
      </c>
    </row>
    <row r="19" spans="1:15" ht="15" thickBot="1" x14ac:dyDescent="0.4">
      <c r="A19" s="33"/>
      <c r="B19" s="34"/>
      <c r="C19" s="35" t="s">
        <v>58</v>
      </c>
      <c r="D19" s="51">
        <v>45621</v>
      </c>
      <c r="E19" s="47" t="s">
        <v>49</v>
      </c>
      <c r="F19" s="48">
        <f>VLOOKUP(E19,Invul!$B$2:$C$5,2,0)</f>
        <v>2</v>
      </c>
      <c r="G19" s="49" t="s">
        <v>19</v>
      </c>
      <c r="H19" s="50" t="s">
        <v>43</v>
      </c>
      <c r="I19" s="47">
        <f>VLOOKUP(H19,Invul!$E$2:$F$7,2,0)</f>
        <v>2</v>
      </c>
      <c r="J19" s="47">
        <v>1</v>
      </c>
      <c r="K19" s="47">
        <v>1</v>
      </c>
      <c r="L19" s="47">
        <v>1</v>
      </c>
      <c r="M19" s="47">
        <v>1</v>
      </c>
      <c r="N19" s="53">
        <f t="shared" si="0"/>
        <v>2</v>
      </c>
      <c r="O19" s="49" t="s">
        <v>64</v>
      </c>
    </row>
    <row r="20" spans="1:15" x14ac:dyDescent="0.35">
      <c r="A20" s="36"/>
      <c r="B20" s="36"/>
      <c r="C20" s="37"/>
      <c r="D20" s="37"/>
      <c r="E20" s="36"/>
      <c r="F20" s="36"/>
      <c r="G20" s="36"/>
      <c r="H20" s="36"/>
      <c r="I20" s="36"/>
      <c r="J20" s="36"/>
      <c r="K20" s="36"/>
      <c r="L20" s="36"/>
      <c r="M20" s="36"/>
      <c r="N20" s="38"/>
      <c r="O20" s="36"/>
    </row>
  </sheetData>
  <sheetProtection sheet="1" selectLockedCells="1"/>
  <mergeCells count="3">
    <mergeCell ref="B4:C4"/>
    <mergeCell ref="J4:N4"/>
    <mergeCell ref="A1:O1"/>
  </mergeCells>
  <conditionalFormatting sqref="J6:M19">
    <cfRule type="cellIs" dxfId="10" priority="7" operator="equal">
      <formula>1</formula>
    </cfRule>
    <cfRule type="cellIs" dxfId="9" priority="8" operator="equal">
      <formula>2</formula>
    </cfRule>
    <cfRule type="cellIs" dxfId="8" priority="9" operator="equal">
      <formula>3</formula>
    </cfRule>
    <cfRule type="cellIs" dxfId="7" priority="10" operator="equal">
      <formula>4</formula>
    </cfRule>
    <cfRule type="cellIs" dxfId="6" priority="11" operator="equal">
      <formula>5</formula>
    </cfRule>
  </conditionalFormatting>
  <conditionalFormatting sqref="N6:N20">
    <cfRule type="cellIs" dxfId="5" priority="1" operator="greaterThan">
      <formula>12</formula>
    </cfRule>
    <cfRule type="cellIs" dxfId="4" priority="2" operator="greaterThanOrEqual">
      <formula>8</formula>
    </cfRule>
    <cfRule type="cellIs" dxfId="3" priority="3" operator="greaterThanOrEqual">
      <formula>6</formula>
    </cfRule>
    <cfRule type="cellIs" dxfId="2" priority="4" operator="greaterThanOrEqual">
      <formula>5</formula>
    </cfRule>
    <cfRule type="cellIs" dxfId="1" priority="5" operator="equal">
      <formula>0</formula>
    </cfRule>
    <cfRule type="cellIs" dxfId="0" priority="6" operator="lessThanOrEqual">
      <formula>5</formula>
    </cfRule>
  </conditionalFormatting>
  <pageMargins left="0.7" right="0.7" top="0.75" bottom="0.75" header="0.3" footer="0.3"/>
  <pageSetup paperSize="9" orientation="landscape" horizontalDpi="360" verticalDpi="36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D254D98-1A5F-4E79-91B4-584DFF515EBF}">
          <x14:formula1>
            <xm:f>Invul!$J$2:$J$5</xm:f>
          </x14:formula1>
          <xm:sqref>E6:E8</xm:sqref>
        </x14:dataValidation>
        <x14:dataValidation type="list" allowBlank="1" showInputMessage="1" showErrorMessage="1" xr:uid="{F4C1358E-B648-41F0-A15B-E999DCA652C1}">
          <x14:formula1>
            <xm:f>Invul!$E$2:$E$8</xm:f>
          </x14:formula1>
          <xm:sqref>H6:H19</xm:sqref>
        </x14:dataValidation>
        <x14:dataValidation type="list" allowBlank="1" showInputMessage="1" showErrorMessage="1" xr:uid="{7CAC62FC-A237-4EBC-8F16-50F3873BD754}">
          <x14:formula1>
            <xm:f>Invul!$G$2:$G$6</xm:f>
          </x14:formula1>
          <xm:sqref>J6:M19</xm:sqref>
        </x14:dataValidation>
        <x14:dataValidation type="list" allowBlank="1" showInputMessage="1" showErrorMessage="1" xr:uid="{8792C302-9E70-4444-8F00-FD60E32257DB}">
          <x14:formula1>
            <xm:f>Invul!$B$2:$B$5</xm:f>
          </x14:formula1>
          <xm:sqref>E9:E19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09A5D-608B-4ED1-ACD9-32DF18C9A14F}">
  <dimension ref="B1:L7"/>
  <sheetViews>
    <sheetView workbookViewId="0">
      <selection activeCell="F3" sqref="F3"/>
    </sheetView>
  </sheetViews>
  <sheetFormatPr defaultRowHeight="14.5" x14ac:dyDescent="0.35"/>
  <cols>
    <col min="2" max="2" width="19" customWidth="1"/>
    <col min="5" max="5" width="15.1796875" customWidth="1"/>
  </cols>
  <sheetData>
    <row r="1" spans="2:12" x14ac:dyDescent="0.35">
      <c r="B1" t="s">
        <v>17</v>
      </c>
      <c r="E1" t="s">
        <v>68</v>
      </c>
      <c r="G1" t="s">
        <v>69</v>
      </c>
      <c r="J1" t="s">
        <v>70</v>
      </c>
    </row>
    <row r="2" spans="2:12" ht="16.5" x14ac:dyDescent="0.45">
      <c r="B2" t="s">
        <v>71</v>
      </c>
      <c r="C2">
        <v>1</v>
      </c>
      <c r="E2" t="s">
        <v>55</v>
      </c>
      <c r="F2">
        <v>4</v>
      </c>
      <c r="G2">
        <v>1</v>
      </c>
      <c r="J2" s="18" t="s">
        <v>65</v>
      </c>
      <c r="L2">
        <v>1</v>
      </c>
    </row>
    <row r="3" spans="2:12" ht="16.5" x14ac:dyDescent="0.45">
      <c r="B3" t="s">
        <v>49</v>
      </c>
      <c r="C3">
        <v>2</v>
      </c>
      <c r="E3" t="s">
        <v>59</v>
      </c>
      <c r="F3">
        <v>3</v>
      </c>
      <c r="G3">
        <v>2</v>
      </c>
      <c r="J3" s="18" t="s">
        <v>45</v>
      </c>
      <c r="L3">
        <v>2</v>
      </c>
    </row>
    <row r="4" spans="2:12" ht="16.5" x14ac:dyDescent="0.45">
      <c r="B4" t="s">
        <v>52</v>
      </c>
      <c r="C4">
        <v>3</v>
      </c>
      <c r="E4" t="s">
        <v>72</v>
      </c>
      <c r="F4">
        <v>1</v>
      </c>
      <c r="G4">
        <v>3</v>
      </c>
      <c r="J4" s="18" t="s">
        <v>47</v>
      </c>
      <c r="L4">
        <v>3</v>
      </c>
    </row>
    <row r="5" spans="2:12" ht="16.5" x14ac:dyDescent="0.45">
      <c r="B5" t="s">
        <v>57</v>
      </c>
      <c r="C5">
        <v>4</v>
      </c>
      <c r="E5" t="s">
        <v>67</v>
      </c>
      <c r="F5">
        <v>2</v>
      </c>
      <c r="G5">
        <v>4</v>
      </c>
      <c r="J5" s="18" t="s">
        <v>42</v>
      </c>
      <c r="L5">
        <v>4</v>
      </c>
    </row>
    <row r="6" spans="2:12" x14ac:dyDescent="0.35">
      <c r="E6" t="s">
        <v>43</v>
      </c>
      <c r="F6">
        <v>2</v>
      </c>
      <c r="G6">
        <v>5</v>
      </c>
    </row>
    <row r="7" spans="2:12" x14ac:dyDescent="0.35">
      <c r="E7" t="s">
        <v>50</v>
      </c>
      <c r="F7">
        <v>1</v>
      </c>
    </row>
  </sheetData>
  <phoneticPr fontId="2" type="noConversion"/>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677E7C1A0B9F4287287DB1D88C5105" ma:contentTypeVersion="3" ma:contentTypeDescription="Een nieuw document maken." ma:contentTypeScope="" ma:versionID="323fe2a152fa84c2a3f49e783834c179">
  <xsd:schema xmlns:xsd="http://www.w3.org/2001/XMLSchema" xmlns:xs="http://www.w3.org/2001/XMLSchema" xmlns:p="http://schemas.microsoft.com/office/2006/metadata/properties" xmlns:ns2="75933227-c3f7-44e9-a0d0-47b8aa63eabf" targetNamespace="http://schemas.microsoft.com/office/2006/metadata/properties" ma:root="true" ma:fieldsID="f2f8cbe5829db5e2b477e0bbcb819648" ns2:_="">
    <xsd:import namespace="75933227-c3f7-44e9-a0d0-47b8aa63eab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33227-c3f7-44e9-a0d0-47b8aa63eabf"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5933227-c3f7-44e9-a0d0-47b8aa63eabf">SW00-1678295136-249</_dlc_DocId>
    <_dlc_DocIdUrl xmlns="75933227-c3f7-44e9-a0d0-47b8aa63eabf">
      <Url>https://samenwerken.rws.nl/sites/M231002903/_layouts/15/DocIdRedir.aspx?ID=SW00-1678295136-249</Url>
      <Description>SW00-1678295136-249</Description>
    </_dlc_DocIdUrl>
  </documentManagement>
</p:properties>
</file>

<file path=customXml/itemProps1.xml><?xml version="1.0" encoding="utf-8"?>
<ds:datastoreItem xmlns:ds="http://schemas.openxmlformats.org/officeDocument/2006/customXml" ds:itemID="{C129856A-7639-4968-86CE-5E66D6A4A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933227-c3f7-44e9-a0d0-47b8aa63e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2315AF-54DF-4C1E-9596-3499A508AF35}">
  <ds:schemaRefs>
    <ds:schemaRef ds:uri="http://schemas.microsoft.com/sharepoint/events"/>
  </ds:schemaRefs>
</ds:datastoreItem>
</file>

<file path=customXml/itemProps3.xml><?xml version="1.0" encoding="utf-8"?>
<ds:datastoreItem xmlns:ds="http://schemas.openxmlformats.org/officeDocument/2006/customXml" ds:itemID="{5598680A-D01E-4A18-BA4A-DE6C50CB3BAB}">
  <ds:schemaRefs>
    <ds:schemaRef ds:uri="http://schemas.microsoft.com/sharepoint/v3/contenttype/forms"/>
  </ds:schemaRefs>
</ds:datastoreItem>
</file>

<file path=customXml/itemProps4.xml><?xml version="1.0" encoding="utf-8"?>
<ds:datastoreItem xmlns:ds="http://schemas.openxmlformats.org/officeDocument/2006/customXml" ds:itemID="{2D74508C-F51A-4E1C-8AFD-F139D48AC015}">
  <ds:schemaRefs>
    <ds:schemaRef ds:uri="http://purl.org/dc/dcmitype/"/>
    <ds:schemaRef ds:uri="75933227-c3f7-44e9-a0d0-47b8aa63eabf"/>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Checklist DGAM</vt:lpstr>
      <vt:lpstr>VOORBEELD Checklist DGAM </vt:lpstr>
      <vt:lpstr>Invul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Floris van Bochove</dc:creator>
  <cp:keywords/>
  <dc:description/>
  <cp:lastModifiedBy>Koning, Tom (RWS PPO)</cp:lastModifiedBy>
  <cp:revision/>
  <dcterms:created xsi:type="dcterms:W3CDTF">2024-08-30T07:02:24Z</dcterms:created>
  <dcterms:modified xsi:type="dcterms:W3CDTF">2025-01-14T15:52:38Z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0x010100CB677E7C1A0B9F4287287DB1D88C5105</vt:lpwstr>
  </property>
  <property fmtid="{D5CDD505-2E9C-101B-9397-08002B2CF9AE}" pid="3" name="_dlc_DocIdItemGuid">
    <vt:lpwstr>48f0d9ab-68c5-403d-ac4a-036e679d870b</vt:lpwstr>
  </property>
</Properties>
</file>